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20730" windowHeight="11760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4525"/>
</workbook>
</file>

<file path=xl/calcChain.xml><?xml version="1.0" encoding="utf-8"?>
<calcChain xmlns="http://schemas.openxmlformats.org/spreadsheetml/2006/main">
  <c r="D68" i="2" l="1"/>
  <c r="C68" i="2"/>
  <c r="C36" i="1" l="1"/>
  <c r="E36" i="1"/>
  <c r="F36" i="1" s="1"/>
  <c r="F35" i="1" s="1"/>
  <c r="D36" i="1"/>
  <c r="F31" i="1"/>
  <c r="E14" i="1"/>
  <c r="F28" i="1"/>
  <c r="F26" i="1"/>
  <c r="D35" i="1"/>
  <c r="F40" i="1"/>
  <c r="E35" i="1" l="1"/>
  <c r="C35" i="1"/>
  <c r="E27" i="1" l="1"/>
  <c r="E25" i="1" s="1"/>
  <c r="E24" i="1" s="1"/>
  <c r="E13" i="1" s="1"/>
  <c r="E12" i="1" s="1"/>
  <c r="C14" i="1" l="1"/>
  <c r="D14" i="1" l="1"/>
  <c r="F23" i="1" l="1"/>
  <c r="F27" i="1" l="1"/>
  <c r="F25" i="1" s="1"/>
  <c r="F24" i="1" s="1"/>
  <c r="F16" i="1"/>
  <c r="F17" i="1"/>
  <c r="F18" i="1"/>
  <c r="F19" i="1"/>
  <c r="F20" i="1"/>
  <c r="F21" i="1"/>
  <c r="F22" i="1"/>
  <c r="F15" i="1"/>
  <c r="D27" i="1"/>
  <c r="D25" i="1" s="1"/>
  <c r="D24" i="1" s="1"/>
  <c r="D13" i="1" s="1"/>
  <c r="D12" i="1" s="1"/>
  <c r="C27" i="1"/>
  <c r="C25" i="1" l="1"/>
  <c r="C24" i="1" s="1"/>
  <c r="C13" i="1" s="1"/>
  <c r="C12" i="1" s="1"/>
  <c r="I12" i="1" s="1"/>
  <c r="F14" i="1"/>
  <c r="F13" i="1" s="1"/>
  <c r="F12" i="1" s="1"/>
</calcChain>
</file>

<file path=xl/sharedStrings.xml><?xml version="1.0" encoding="utf-8"?>
<sst xmlns="http://schemas.openxmlformats.org/spreadsheetml/2006/main" count="254" uniqueCount="201">
  <si>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</si>
  <si>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</si>
  <si>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</si>
  <si>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</si>
  <si>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</si>
  <si>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</si>
  <si>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</si>
  <si>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</si>
  <si>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</si>
  <si>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</si>
  <si>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</si>
  <si>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</si>
  <si>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</si>
  <si>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</si>
  <si>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</si>
  <si>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</si>
  <si>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</si>
  <si>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</si>
  <si>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</si>
  <si>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</si>
  <si>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</si>
  <si>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</si>
  <si>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</si>
  <si>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</si>
  <si>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</si>
  <si>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</si>
  <si>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</si>
  <si>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</si>
  <si>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</si>
  <si>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</si>
  <si>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</si>
  <si>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</si>
  <si>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</si>
  <si>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</si>
  <si>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</si>
  <si>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</si>
  <si>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</si>
  <si>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</si>
  <si>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</si>
  <si>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</si>
  <si>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</si>
  <si>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</si>
  <si>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</si>
  <si>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</si>
  <si>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</si>
  <si>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</si>
  <si>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</si>
  <si>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</si>
  <si>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</si>
  <si>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</si>
  <si>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</si>
  <si>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</si>
  <si>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</si>
  <si>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</si>
  <si>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</si>
  <si>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</si>
  <si>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</si>
  <si>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</si>
  <si>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</si>
  <si>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</si>
  <si>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</si>
  <si>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</si>
  <si>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</si>
  <si>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</si>
  <si>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</si>
  <si>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</si>
  <si>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</si>
  <si>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</si>
  <si>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</si>
  <si>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</si>
  <si>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</si>
  <si>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</si>
  <si>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</si>
  <si>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</si>
  <si>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</si>
  <si>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</si>
  <si>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</si>
  <si>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</si>
  <si>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</si>
  <si>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</si>
  <si>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</si>
  <si>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</si>
  <si>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</si>
  <si>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</si>
  <si>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</si>
  <si>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</si>
  <si>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</si>
  <si>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</si>
  <si>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</si>
  <si>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</si>
  <si>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</si>
  <si>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</si>
  <si>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</si>
  <si>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</si>
  <si>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</si>
  <si>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</si>
  <si>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</si>
  <si>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</si>
  <si>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</si>
  <si>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</si>
  <si>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</si>
  <si>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</si>
  <si>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</si>
  <si>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</si>
  <si>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</si>
  <si>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</si>
  <si>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</si>
  <si>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</si>
  <si>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</si>
  <si>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</si>
  <si>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</si>
  <si>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</si>
  <si>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Төсвийн урамшуулал байхгүй болно.</t>
  </si>
  <si>
    <t>Хандив орлого байхгүй болно.</t>
  </si>
  <si>
    <t>Тусламж орлого байхгүй болно.</t>
  </si>
  <si>
    <t>Төсвийн ерөнхийлөн захирагчийн нэр: Хууль зүйн дотоод хэргийн яам</t>
  </si>
  <si>
    <t>Засгийн газрын урсгал шилжүүлэг</t>
  </si>
  <si>
    <t>ХАА зохион байгуулж байна.</t>
  </si>
  <si>
    <t>Төсвийн захирагчийн нэр: ЦЕГ-ын Санхүү, аж ахуйн алба - 2017.05 сар</t>
  </si>
  <si>
    <t>Дашдорж Дэлгэрцэцэг</t>
  </si>
  <si>
    <t>Тэтгэвэрт гарахад олгох тэтгэмж</t>
  </si>
  <si>
    <t>Ш.Ренчинсүрэн</t>
  </si>
  <si>
    <t>Б.Майнбаяр</t>
  </si>
  <si>
    <t>Я.Батболд</t>
  </si>
  <si>
    <t>А.Баттөгс</t>
  </si>
  <si>
    <t>С.Батчулуун</t>
  </si>
  <si>
    <t>Т.Лхагвасүрэн</t>
  </si>
  <si>
    <t>Д.Зулхүү</t>
  </si>
  <si>
    <t>Тэтгэвэрт гарахад олгох тэтгэмж-дутуу</t>
  </si>
  <si>
    <t>Д.Пүрэвээ</t>
  </si>
  <si>
    <t>Д.Батсүх</t>
  </si>
  <si>
    <t>Г.Цэрэнбалтав</t>
  </si>
  <si>
    <t>А.Алтангэрэл</t>
  </si>
  <si>
    <t>Л.Сүхбаатар</t>
  </si>
  <si>
    <t>Б.Алтантуяа</t>
  </si>
  <si>
    <t>Ж.Батбаяр</t>
  </si>
  <si>
    <t>Вертексмон ХХК</t>
  </si>
  <si>
    <t>Холбооны багаж хэрэгсэлийн їнэ</t>
  </si>
  <si>
    <t>Р Гансїх</t>
  </si>
  <si>
    <t>Сангийн яам</t>
  </si>
  <si>
    <t>санхїїжилт</t>
  </si>
  <si>
    <t>Шижир єргєє ХХК</t>
  </si>
  <si>
    <t>Хїнсний материалын їнэ</t>
  </si>
  <si>
    <t>ЧД татварын хэлтэс</t>
  </si>
  <si>
    <t>9131825 татварт</t>
  </si>
  <si>
    <t>Петровис карт ХХК</t>
  </si>
  <si>
    <t>Шатахууны їнэ</t>
  </si>
  <si>
    <t>Б.Батбаяр</t>
  </si>
  <si>
    <t>30 сарын мєнгєн урамшуулал</t>
  </si>
  <si>
    <t>Т.Мөнхбат</t>
  </si>
  <si>
    <t>31 сарын мєнгєн урамшуулал</t>
  </si>
  <si>
    <t>П.Нямдорж</t>
  </si>
  <si>
    <t>32 сарын мєнгєн урамшуулал</t>
  </si>
  <si>
    <t>Б.Ууганбаатар</t>
  </si>
  <si>
    <t>33 сарын мєнгєн урамшуулал</t>
  </si>
  <si>
    <t>Д.Даваасамбуу</t>
  </si>
  <si>
    <t>34 сарын мєнгєн урамшуулал</t>
  </si>
  <si>
    <t xml:space="preserve"> LANXIANG TRADE CO.,LTD</t>
  </si>
  <si>
    <t>Барааны 50 % урьдчилгаа 70755 юань</t>
  </si>
  <si>
    <t>Тєгс угсралт ХХК</t>
  </si>
  <si>
    <t>Халаалтын тогооны їлдэгдэл їнэ</t>
  </si>
  <si>
    <t>Ашид буян ХХК</t>
  </si>
  <si>
    <t>Зїрх авотоматаар сэдээгч тєхєєрємж</t>
  </si>
  <si>
    <t>Мэдээлэл холбооны сїлжээ ХХК</t>
  </si>
  <si>
    <t>Сувгийн тїрээс 5 сар</t>
  </si>
  <si>
    <t>А.Ишгэрэл</t>
  </si>
  <si>
    <t>Нормын хувцасны хэрэглэл материалын судалгаа хийх</t>
  </si>
  <si>
    <t>Тод ган єлзий ХХК</t>
  </si>
  <si>
    <t>К-6600 тэнхлэг тохиргооны багаж</t>
  </si>
  <si>
    <t>Пирамид индастри ХХК</t>
  </si>
  <si>
    <t>Гадна фасадын материалын їнэ/Сургалтын тєв/</t>
  </si>
  <si>
    <t>ЧДїїргийн ЭМНДХэлтэс</t>
  </si>
  <si>
    <t>ГХХХ 5 сар НДШ д/гч</t>
  </si>
  <si>
    <t>ГХХХ 5 сар татвар</t>
  </si>
  <si>
    <t>Жимобайл нэт ХХК</t>
  </si>
  <si>
    <t>Интернетийн тєлбєр</t>
  </si>
  <si>
    <t>Оргих таван ган ХХК</t>
  </si>
  <si>
    <t>Засварын ажлын урьдчилгаа/ЦЕГ граж/</t>
  </si>
  <si>
    <t>9131825 СААА 5 сар ХХОАТ</t>
  </si>
  <si>
    <t>О.Алтантовч</t>
  </si>
  <si>
    <t xml:space="preserve">Тэтгэвэрт гарахад олгох тэтгэмж </t>
  </si>
  <si>
    <t>Р.Гансүх</t>
  </si>
  <si>
    <t>Тэтгэвэрт гарахад олгох тэтгэмж-үлдэгдэл</t>
  </si>
  <si>
    <t>Тэтгэвэрт гарахад олгох тэтгэмж -үлдэгдэл</t>
  </si>
  <si>
    <t>Н.Сэрээтэр</t>
  </si>
  <si>
    <t>Л.Энхболд</t>
  </si>
  <si>
    <t>М.Наранчимэг</t>
  </si>
  <si>
    <t>П.Ууганбаяр</t>
  </si>
  <si>
    <t>Д.Төржаргал</t>
  </si>
  <si>
    <t>Б.Цагаанчулуун</t>
  </si>
  <si>
    <t>С.Гангармөрөн</t>
  </si>
  <si>
    <t>А.Төмөрбаатар</t>
  </si>
  <si>
    <t>Цагаан шонхор УЇГ</t>
  </si>
  <si>
    <t>Нормын хувцасны їнэ</t>
  </si>
  <si>
    <t>Дансны дугаар 100900012038</t>
  </si>
  <si>
    <t>САНХҮҮ, АЖ АХУЙН АЛБА</t>
  </si>
  <si>
    <t xml:space="preserve">Цалингийн зардлаас бусад таван сая төгрөгөөс дээш үнийн дүн бүхий </t>
  </si>
  <si>
    <t xml:space="preserve"> орлого, зарлагын мөнгөн гүйлгээ</t>
  </si>
  <si>
    <t>Төсвийн байгууллагын нэр:  ЦЕГ-ын  Санхүү, аж ахуйн алба - 2017.05 сар</t>
  </si>
  <si>
    <r>
      <t xml:space="preserve">Төсвийн ерөнхийлөн захирагч: </t>
    </r>
    <r>
      <rPr>
        <b/>
        <sz val="12"/>
        <color theme="1"/>
        <rFont val="Calibri"/>
        <family val="2"/>
        <scheme val="minor"/>
      </rPr>
      <t>Хууль зүйн дотоод хэргийн яам</t>
    </r>
  </si>
  <si>
    <r>
      <t xml:space="preserve">Төсвийн байгууллагын нэр: </t>
    </r>
    <r>
      <rPr>
        <b/>
        <sz val="12"/>
        <color theme="1"/>
        <rFont val="Calibri"/>
        <family val="2"/>
        <scheme val="minor"/>
      </rPr>
      <t>ЦЕГ-ын  Санхүү, аж ахуйн алба - 2017.05 сар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</si>
</sst>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 Mon"/>
      <family val="2"/>
    </font>
    <font>
      <sz val="9"/>
      <color theme="1"/>
      <name val="Arial Mon"/>
      <family val="2"/>
    </font>
    <font>
      <b/>
      <sz val="9"/>
      <color theme="1"/>
      <name val="Arial Mo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43" fontId="0" fillId="0" borderId="0" xfId="0" applyNumberForma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5" xfId="0" applyNumberFormat="1" applyFont="1" applyFill="1" applyBorder="1" applyAlignment="1" applyProtection="1">
      <alignment horizontal="right" vertical="top" wrapText="1"/>
    </xf>
    <xf numFmtId="4" fontId="13" fillId="0" borderId="5" xfId="0" applyNumberFormat="1" applyFont="1" applyFill="1" applyBorder="1" applyAlignment="1" applyProtection="1">
      <alignment horizontal="righ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43" fontId="15" fillId="0" borderId="1" xfId="1" applyFont="1" applyBorder="1"/>
    <xf numFmtId="165" fontId="13" fillId="0" borderId="5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/>
    <xf numFmtId="0" fontId="16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3" workbookViewId="0">
      <selection activeCell="F15" sqref="F15"/>
    </sheetView>
  </sheetViews>
  <sheetFormatPr defaultRowHeight="15" x14ac:dyDescent="0.25"/>
  <cols>
    <col min="1" max="1" width="4.28515625" style="1" customWidth="1"/>
    <col min="2" max="2" width="35.28515625" customWidth="1"/>
    <col min="3" max="3" width="15.140625" bestFit="1" customWidth="1"/>
    <col min="4" max="4" width="15.28515625" customWidth="1"/>
    <col min="5" max="5" width="15.140625" bestFit="1" customWidth="1"/>
    <col min="6" max="6" width="19.5703125" customWidth="1"/>
    <col min="7" max="7" width="23.85546875" customWidth="1"/>
    <col min="9" max="9" width="11.5703125" bestFit="1" customWidth="1"/>
  </cols>
  <sheetData>
    <row r="1" spans="1:9" x14ac:dyDescent="0.25">
      <c r="C1" s="10"/>
      <c r="F1" s="10" t="s">
        <v>9</v>
      </c>
    </row>
    <row r="2" spans="1:9" x14ac:dyDescent="0.25">
      <c r="C2" s="10"/>
      <c r="F2" s="10" t="s">
        <v>105</v>
      </c>
    </row>
    <row r="3" spans="1:9" x14ac:dyDescent="0.25">
      <c r="B3" s="7"/>
      <c r="C3" s="7"/>
      <c r="D3" s="7"/>
      <c r="E3" s="7"/>
    </row>
    <row r="4" spans="1:9" ht="19.5" x14ac:dyDescent="0.25">
      <c r="A4" s="37" t="s">
        <v>96</v>
      </c>
      <c r="B4" s="37"/>
      <c r="C4" s="37"/>
      <c r="D4" s="37"/>
      <c r="E4" s="37"/>
      <c r="F4" s="37"/>
      <c r="G4" s="37"/>
    </row>
    <row r="5" spans="1:9" ht="19.5" x14ac:dyDescent="0.25">
      <c r="A5" s="33"/>
      <c r="B5" s="11"/>
      <c r="C5" s="11"/>
      <c r="D5" s="11"/>
      <c r="E5" s="11"/>
      <c r="F5" s="11"/>
      <c r="G5" s="15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ht="15.75" x14ac:dyDescent="0.25">
      <c r="A8" s="67" t="s">
        <v>199</v>
      </c>
      <c r="B8" s="67"/>
      <c r="C8" s="67"/>
      <c r="D8" s="68"/>
    </row>
    <row r="9" spans="1:9" ht="15.75" x14ac:dyDescent="0.25">
      <c r="A9" s="69" t="s">
        <v>200</v>
      </c>
      <c r="B9" s="69"/>
      <c r="C9" s="69"/>
      <c r="D9" s="68"/>
      <c r="E9" s="26"/>
      <c r="G9" s="1" t="s">
        <v>78</v>
      </c>
    </row>
    <row r="10" spans="1:9" x14ac:dyDescent="0.25">
      <c r="A10" s="39" t="s">
        <v>16</v>
      </c>
      <c r="B10" s="41" t="s">
        <v>17</v>
      </c>
      <c r="C10" s="38" t="s">
        <v>18</v>
      </c>
      <c r="D10" s="38"/>
      <c r="E10" s="41" t="s">
        <v>21</v>
      </c>
      <c r="F10" s="38" t="s">
        <v>22</v>
      </c>
      <c r="G10" s="38"/>
    </row>
    <row r="11" spans="1:9" ht="30" x14ac:dyDescent="0.25">
      <c r="A11" s="40"/>
      <c r="B11" s="42"/>
      <c r="C11" s="2" t="s">
        <v>19</v>
      </c>
      <c r="D11" s="8" t="s">
        <v>20</v>
      </c>
      <c r="E11" s="42"/>
      <c r="F11" s="2" t="s">
        <v>23</v>
      </c>
      <c r="G11" s="8" t="s">
        <v>24</v>
      </c>
    </row>
    <row r="12" spans="1:9" ht="24.75" x14ac:dyDescent="0.25">
      <c r="A12" s="34" t="s">
        <v>36</v>
      </c>
      <c r="B12" s="12" t="s">
        <v>25</v>
      </c>
      <c r="C12" s="9">
        <f>+C13+C31</f>
        <v>23873182800</v>
      </c>
      <c r="D12" s="9">
        <f t="shared" ref="D12:E12" si="0">+D13+D31</f>
        <v>11552599700</v>
      </c>
      <c r="E12" s="9">
        <f t="shared" si="0"/>
        <v>7760294009.1000004</v>
      </c>
      <c r="F12" s="9">
        <f>+F13+F31</f>
        <v>3792305690.9000001</v>
      </c>
      <c r="G12" s="3"/>
      <c r="I12" s="36">
        <f>+C12-C35</f>
        <v>0</v>
      </c>
    </row>
    <row r="13" spans="1:9" x14ac:dyDescent="0.25">
      <c r="A13" s="34" t="s">
        <v>37</v>
      </c>
      <c r="B13" s="12" t="s">
        <v>66</v>
      </c>
      <c r="C13" s="9">
        <f>+C14+C24</f>
        <v>22437382800</v>
      </c>
      <c r="D13" s="9">
        <f>+D14+D24</f>
        <v>10116799700</v>
      </c>
      <c r="E13" s="9">
        <f>+E14+E24</f>
        <v>6328302480.1000004</v>
      </c>
      <c r="F13" s="9">
        <f t="shared" ref="F13" si="1">+F14+F24</f>
        <v>3788497219.9000001</v>
      </c>
      <c r="G13" s="9"/>
    </row>
    <row r="14" spans="1:9" x14ac:dyDescent="0.25">
      <c r="A14" s="34" t="s">
        <v>38</v>
      </c>
      <c r="B14" s="12" t="s">
        <v>67</v>
      </c>
      <c r="C14" s="9">
        <f>SUM(C15:C23)</f>
        <v>14907658900</v>
      </c>
      <c r="D14" s="9">
        <f t="shared" ref="D14:F14" si="2">SUM(D15:D23)</f>
        <v>6271103600</v>
      </c>
      <c r="E14" s="9">
        <f>SUM(E15:E23)</f>
        <v>2882074570.0999999</v>
      </c>
      <c r="F14" s="9">
        <f t="shared" si="2"/>
        <v>3389029029.9000001</v>
      </c>
      <c r="G14" s="9"/>
    </row>
    <row r="15" spans="1:9" x14ac:dyDescent="0.25">
      <c r="A15" s="34" t="s">
        <v>39</v>
      </c>
      <c r="B15" s="13" t="s">
        <v>0</v>
      </c>
      <c r="C15" s="3">
        <v>4228509900</v>
      </c>
      <c r="D15" s="3">
        <v>1667845900</v>
      </c>
      <c r="E15" s="3">
        <v>1376870528</v>
      </c>
      <c r="F15" s="3">
        <f>+D15-E15</f>
        <v>290975372</v>
      </c>
      <c r="G15" s="3"/>
    </row>
    <row r="16" spans="1:9" ht="24.75" x14ac:dyDescent="0.25">
      <c r="A16" s="34" t="s">
        <v>40</v>
      </c>
      <c r="B16" s="13" t="s">
        <v>1</v>
      </c>
      <c r="C16" s="3">
        <v>164773800</v>
      </c>
      <c r="D16" s="3">
        <v>61151600</v>
      </c>
      <c r="E16" s="3">
        <v>33627538</v>
      </c>
      <c r="F16" s="3">
        <f t="shared" ref="F16:F22" si="3">+D16-E16</f>
        <v>27524062</v>
      </c>
      <c r="G16" s="3"/>
    </row>
    <row r="17" spans="1:7" x14ac:dyDescent="0.25">
      <c r="A17" s="34" t="s">
        <v>41</v>
      </c>
      <c r="B17" s="13" t="s">
        <v>26</v>
      </c>
      <c r="C17" s="3">
        <v>609463300</v>
      </c>
      <c r="D17" s="3">
        <v>247457900</v>
      </c>
      <c r="E17" s="3">
        <v>18718262.949999999</v>
      </c>
      <c r="F17" s="3">
        <f t="shared" si="3"/>
        <v>228739637.05000001</v>
      </c>
      <c r="G17" s="3" t="s">
        <v>117</v>
      </c>
    </row>
    <row r="18" spans="1:7" x14ac:dyDescent="0.25">
      <c r="A18" s="34" t="s">
        <v>42</v>
      </c>
      <c r="B18" s="13" t="s">
        <v>2</v>
      </c>
      <c r="C18" s="3">
        <v>718753500</v>
      </c>
      <c r="D18" s="3">
        <v>263530500</v>
      </c>
      <c r="E18" s="3">
        <v>196236565</v>
      </c>
      <c r="F18" s="3">
        <f t="shared" si="3"/>
        <v>67293935</v>
      </c>
      <c r="G18" s="3" t="s">
        <v>117</v>
      </c>
    </row>
    <row r="19" spans="1:7" x14ac:dyDescent="0.25">
      <c r="A19" s="34" t="s">
        <v>43</v>
      </c>
      <c r="B19" s="13" t="s">
        <v>3</v>
      </c>
      <c r="C19" s="3">
        <v>4872817500</v>
      </c>
      <c r="D19" s="3">
        <v>1919296400</v>
      </c>
      <c r="E19" s="3">
        <v>345057341.63</v>
      </c>
      <c r="F19" s="3">
        <f t="shared" si="3"/>
        <v>1574239058.3699999</v>
      </c>
      <c r="G19" s="3" t="s">
        <v>117</v>
      </c>
    </row>
    <row r="20" spans="1:7" x14ac:dyDescent="0.25">
      <c r="A20" s="34" t="s">
        <v>44</v>
      </c>
      <c r="B20" s="13" t="s">
        <v>4</v>
      </c>
      <c r="C20" s="3">
        <v>827273300</v>
      </c>
      <c r="D20" s="3">
        <v>444697100</v>
      </c>
      <c r="E20" s="3">
        <v>307458376.68000001</v>
      </c>
      <c r="F20" s="3">
        <f t="shared" si="3"/>
        <v>137238723.31999999</v>
      </c>
      <c r="G20" s="3" t="s">
        <v>117</v>
      </c>
    </row>
    <row r="21" spans="1:7" x14ac:dyDescent="0.25">
      <c r="A21" s="34" t="s">
        <v>45</v>
      </c>
      <c r="B21" s="13" t="s">
        <v>5</v>
      </c>
      <c r="C21" s="3">
        <v>266184300</v>
      </c>
      <c r="D21" s="3">
        <v>106723000</v>
      </c>
      <c r="E21" s="3">
        <v>20532421.399999999</v>
      </c>
      <c r="F21" s="3">
        <f t="shared" si="3"/>
        <v>86190578.599999994</v>
      </c>
      <c r="G21" s="3"/>
    </row>
    <row r="22" spans="1:7" ht="24.75" x14ac:dyDescent="0.25">
      <c r="A22" s="34" t="s">
        <v>46</v>
      </c>
      <c r="B22" s="13" t="s">
        <v>6</v>
      </c>
      <c r="C22" s="3">
        <v>2858182900</v>
      </c>
      <c r="D22" s="3">
        <v>1423363800</v>
      </c>
      <c r="E22" s="3">
        <v>507208447.89999998</v>
      </c>
      <c r="F22" s="3">
        <f t="shared" si="3"/>
        <v>916155352.10000002</v>
      </c>
      <c r="G22" s="3" t="s">
        <v>117</v>
      </c>
    </row>
    <row r="23" spans="1:7" ht="21" customHeight="1" x14ac:dyDescent="0.25">
      <c r="A23" s="34" t="s">
        <v>47</v>
      </c>
      <c r="B23" s="13" t="s">
        <v>7</v>
      </c>
      <c r="C23" s="3">
        <v>361700400</v>
      </c>
      <c r="D23" s="3">
        <v>137037400</v>
      </c>
      <c r="E23" s="3">
        <v>76365088.540000007</v>
      </c>
      <c r="F23" s="3">
        <f>+D23-E23</f>
        <v>60672311.459999993</v>
      </c>
      <c r="G23" s="3"/>
    </row>
    <row r="24" spans="1:7" ht="16.5" customHeight="1" x14ac:dyDescent="0.25">
      <c r="A24" s="34" t="s">
        <v>48</v>
      </c>
      <c r="B24" s="12" t="s">
        <v>70</v>
      </c>
      <c r="C24" s="9">
        <f>+C25</f>
        <v>7529723900</v>
      </c>
      <c r="D24" s="9">
        <f t="shared" ref="D24:F24" si="4">+D25</f>
        <v>3845696100</v>
      </c>
      <c r="E24" s="9">
        <f t="shared" si="4"/>
        <v>3446227910</v>
      </c>
      <c r="F24" s="9">
        <f t="shared" si="4"/>
        <v>399468190</v>
      </c>
      <c r="G24" s="9"/>
    </row>
    <row r="25" spans="1:7" x14ac:dyDescent="0.25">
      <c r="A25" s="34" t="s">
        <v>49</v>
      </c>
      <c r="B25" s="12" t="s">
        <v>68</v>
      </c>
      <c r="C25" s="9">
        <f>+C26+C27</f>
        <v>7529723900</v>
      </c>
      <c r="D25" s="9">
        <f t="shared" ref="D25:F25" si="5">+D26+D27</f>
        <v>3845696100</v>
      </c>
      <c r="E25" s="9">
        <f t="shared" si="5"/>
        <v>3446227910</v>
      </c>
      <c r="F25" s="9">
        <f t="shared" si="5"/>
        <v>399468190</v>
      </c>
      <c r="G25" s="9"/>
    </row>
    <row r="26" spans="1:7" x14ac:dyDescent="0.25">
      <c r="A26" s="34"/>
      <c r="B26" s="13" t="s">
        <v>116</v>
      </c>
      <c r="C26" s="3">
        <v>44428500</v>
      </c>
      <c r="D26" s="3">
        <v>48088500</v>
      </c>
      <c r="E26" s="3">
        <v>43108862</v>
      </c>
      <c r="F26" s="9">
        <f>+D26-E26</f>
        <v>4979638</v>
      </c>
      <c r="G26" s="9"/>
    </row>
    <row r="27" spans="1:7" x14ac:dyDescent="0.25">
      <c r="A27" s="34" t="s">
        <v>50</v>
      </c>
      <c r="B27" s="12" t="s">
        <v>69</v>
      </c>
      <c r="C27" s="9">
        <f>+C28</f>
        <v>7485295400</v>
      </c>
      <c r="D27" s="9">
        <f t="shared" ref="D27:F27" si="6">+D28</f>
        <v>3797607600</v>
      </c>
      <c r="E27" s="9">
        <f>+E28</f>
        <v>3403119048</v>
      </c>
      <c r="F27" s="9">
        <f t="shared" si="6"/>
        <v>394488552</v>
      </c>
      <c r="G27" s="9"/>
    </row>
    <row r="28" spans="1:7" x14ac:dyDescent="0.25">
      <c r="A28" s="34" t="s">
        <v>51</v>
      </c>
      <c r="B28" s="13" t="s">
        <v>8</v>
      </c>
      <c r="C28" s="3">
        <v>7485295400</v>
      </c>
      <c r="D28" s="3">
        <v>3797607600</v>
      </c>
      <c r="E28" s="3">
        <v>3403119048</v>
      </c>
      <c r="F28" s="3">
        <f>+D28-E28</f>
        <v>394488552</v>
      </c>
      <c r="G28" s="3"/>
    </row>
    <row r="29" spans="1:7" ht="24.75" x14ac:dyDescent="0.25">
      <c r="A29" s="34" t="s">
        <v>52</v>
      </c>
      <c r="B29" s="13" t="s">
        <v>27</v>
      </c>
      <c r="C29" s="3"/>
      <c r="D29" s="3"/>
      <c r="E29" s="3"/>
      <c r="F29" s="3"/>
      <c r="G29" s="3"/>
    </row>
    <row r="30" spans="1:7" x14ac:dyDescent="0.25">
      <c r="A30" s="34" t="s">
        <v>53</v>
      </c>
      <c r="B30" s="12" t="s">
        <v>71</v>
      </c>
      <c r="C30" s="9"/>
      <c r="D30" s="9"/>
      <c r="E30" s="9"/>
      <c r="F30" s="9"/>
      <c r="G30" s="9"/>
    </row>
    <row r="31" spans="1:7" x14ac:dyDescent="0.25">
      <c r="A31" s="34" t="s">
        <v>54</v>
      </c>
      <c r="B31" s="12" t="s">
        <v>72</v>
      </c>
      <c r="C31" s="9">
        <v>1435800000</v>
      </c>
      <c r="D31" s="9">
        <v>1435800000</v>
      </c>
      <c r="E31" s="9">
        <v>1431991529</v>
      </c>
      <c r="F31" s="9">
        <f>+D31-E31</f>
        <v>3808471</v>
      </c>
      <c r="G31" s="9"/>
    </row>
    <row r="32" spans="1:7" x14ac:dyDescent="0.25">
      <c r="A32" s="34" t="s">
        <v>55</v>
      </c>
      <c r="B32" s="12" t="s">
        <v>73</v>
      </c>
      <c r="C32" s="9"/>
      <c r="D32" s="9"/>
      <c r="E32" s="9"/>
      <c r="F32" s="9"/>
      <c r="G32" s="9"/>
    </row>
    <row r="33" spans="1:7" x14ac:dyDescent="0.25">
      <c r="A33" s="34" t="s">
        <v>56</v>
      </c>
      <c r="B33" s="12" t="s">
        <v>74</v>
      </c>
      <c r="C33" s="9"/>
      <c r="D33" s="9"/>
      <c r="E33" s="9"/>
      <c r="F33" s="9"/>
      <c r="G33" s="9"/>
    </row>
    <row r="34" spans="1:7" ht="24.75" x14ac:dyDescent="0.25">
      <c r="A34" s="34" t="s">
        <v>57</v>
      </c>
      <c r="B34" s="12" t="s">
        <v>75</v>
      </c>
      <c r="C34" s="9"/>
      <c r="D34" s="9"/>
      <c r="E34" s="9"/>
      <c r="F34" s="9"/>
      <c r="G34" s="9"/>
    </row>
    <row r="35" spans="1:7" x14ac:dyDescent="0.25">
      <c r="A35" s="34" t="s">
        <v>58</v>
      </c>
      <c r="B35" s="12" t="s">
        <v>29</v>
      </c>
      <c r="C35" s="9">
        <f>SUM(C36:C43)</f>
        <v>23873182800</v>
      </c>
      <c r="D35" s="9">
        <f t="shared" ref="D35:F35" si="7">SUM(D36:D43)</f>
        <v>11552599700</v>
      </c>
      <c r="E35" s="9">
        <f t="shared" si="7"/>
        <v>11380223063.049999</v>
      </c>
      <c r="F35" s="9">
        <f t="shared" si="7"/>
        <v>172376636.94999999</v>
      </c>
      <c r="G35" s="9"/>
    </row>
    <row r="36" spans="1:7" x14ac:dyDescent="0.25">
      <c r="A36" s="34" t="s">
        <v>59</v>
      </c>
      <c r="B36" s="13" t="s">
        <v>28</v>
      </c>
      <c r="C36" s="3">
        <f>22137382800+C31</f>
        <v>23573182800</v>
      </c>
      <c r="D36" s="3">
        <f>9991799700+1435800000</f>
        <v>11427599700</v>
      </c>
      <c r="E36" s="3">
        <f>9906085800+E31</f>
        <v>11338077329</v>
      </c>
      <c r="F36" s="3">
        <f>+D36-E36</f>
        <v>89522371</v>
      </c>
      <c r="G36" s="3"/>
    </row>
    <row r="37" spans="1:7" x14ac:dyDescent="0.25">
      <c r="A37" s="34" t="s">
        <v>60</v>
      </c>
      <c r="B37" s="13" t="s">
        <v>30</v>
      </c>
      <c r="C37" s="3"/>
      <c r="D37" s="3"/>
      <c r="E37" s="3"/>
      <c r="F37" s="3"/>
      <c r="G37" s="3"/>
    </row>
    <row r="38" spans="1:7" ht="24.75" x14ac:dyDescent="0.25">
      <c r="A38" s="34" t="s">
        <v>61</v>
      </c>
      <c r="B38" s="13" t="s">
        <v>31</v>
      </c>
      <c r="C38" s="3"/>
      <c r="D38" s="3"/>
      <c r="E38" s="3"/>
      <c r="F38" s="3"/>
      <c r="G38" s="3"/>
    </row>
    <row r="39" spans="1:7" ht="15.75" customHeight="1" x14ac:dyDescent="0.25">
      <c r="A39" s="34" t="s">
        <v>62</v>
      </c>
      <c r="B39" s="13" t="s">
        <v>32</v>
      </c>
      <c r="C39" s="3"/>
      <c r="D39" s="3"/>
      <c r="E39" s="3"/>
      <c r="F39" s="3"/>
      <c r="G39" s="3"/>
    </row>
    <row r="40" spans="1:7" ht="21.75" customHeight="1" x14ac:dyDescent="0.25">
      <c r="A40" s="34" t="s">
        <v>63</v>
      </c>
      <c r="B40" s="13" t="s">
        <v>77</v>
      </c>
      <c r="C40" s="3">
        <v>300000000</v>
      </c>
      <c r="D40" s="3">
        <v>125000000</v>
      </c>
      <c r="E40" s="3">
        <v>42145734.049999997</v>
      </c>
      <c r="F40" s="3">
        <f>+D40-E40</f>
        <v>82854265.950000003</v>
      </c>
      <c r="G40" s="14"/>
    </row>
    <row r="41" spans="1:7" x14ac:dyDescent="0.25">
      <c r="A41" s="34" t="s">
        <v>64</v>
      </c>
      <c r="B41" s="13" t="s">
        <v>33</v>
      </c>
      <c r="C41" s="3"/>
      <c r="D41" s="3"/>
      <c r="E41" s="3"/>
      <c r="F41" s="3"/>
      <c r="G41" s="3"/>
    </row>
    <row r="42" spans="1:7" x14ac:dyDescent="0.25">
      <c r="A42" s="34" t="s">
        <v>65</v>
      </c>
      <c r="B42" s="13" t="s">
        <v>34</v>
      </c>
      <c r="C42" s="3"/>
      <c r="D42" s="3"/>
      <c r="E42" s="3"/>
      <c r="F42" s="3"/>
      <c r="G42" s="3"/>
    </row>
    <row r="43" spans="1:7" x14ac:dyDescent="0.25">
      <c r="A43" s="34" t="s">
        <v>76</v>
      </c>
      <c r="B43" s="13" t="s">
        <v>35</v>
      </c>
      <c r="C43" s="3"/>
      <c r="D43" s="3"/>
      <c r="E43" s="3"/>
      <c r="F43" s="3"/>
      <c r="G43" s="3"/>
    </row>
    <row r="45" spans="1:7" x14ac:dyDescent="0.25">
      <c r="A45" s="54" t="s">
        <v>106</v>
      </c>
      <c r="B45" s="54"/>
      <c r="C45" s="54"/>
      <c r="D45" s="54"/>
      <c r="E45" s="54"/>
      <c r="F45" s="54"/>
      <c r="G45" s="54"/>
    </row>
  </sheetData>
  <mergeCells count="7">
    <mergeCell ref="A45:G45"/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10" workbookViewId="0">
      <selection activeCell="D20" sqref="D20"/>
    </sheetView>
  </sheetViews>
  <sheetFormatPr defaultRowHeight="14.25" x14ac:dyDescent="0.2"/>
  <cols>
    <col min="1" max="1" width="10.5703125" style="29" customWidth="1"/>
    <col min="2" max="2" width="25.85546875" style="29" customWidth="1"/>
    <col min="3" max="4" width="16" style="29" bestFit="1" customWidth="1"/>
    <col min="5" max="5" width="27.28515625" style="29" customWidth="1"/>
    <col min="6" max="6" width="17.85546875" style="29" customWidth="1"/>
    <col min="7" max="7" width="47.85546875" style="29" customWidth="1"/>
    <col min="8" max="16384" width="9.140625" style="29"/>
  </cols>
  <sheetData>
    <row r="1" spans="1:7" x14ac:dyDescent="0.2">
      <c r="E1" s="30" t="s">
        <v>9</v>
      </c>
      <c r="F1" s="30"/>
      <c r="G1" s="30"/>
    </row>
    <row r="2" spans="1:7" x14ac:dyDescent="0.2">
      <c r="E2" s="30" t="s">
        <v>102</v>
      </c>
      <c r="F2" s="30"/>
      <c r="G2" s="30"/>
    </row>
    <row r="3" spans="1:7" x14ac:dyDescent="0.2">
      <c r="E3" s="30"/>
      <c r="F3" s="30"/>
      <c r="G3" s="30"/>
    </row>
    <row r="5" spans="1:7" ht="15.75" x14ac:dyDescent="0.25">
      <c r="A5" s="49" t="s">
        <v>196</v>
      </c>
      <c r="B5" s="49"/>
      <c r="C5" s="49"/>
      <c r="D5" s="49"/>
      <c r="E5" s="49"/>
      <c r="F5" s="27"/>
      <c r="G5" s="27"/>
    </row>
    <row r="6" spans="1:7" ht="15.75" x14ac:dyDescent="0.25">
      <c r="A6" s="49" t="s">
        <v>197</v>
      </c>
      <c r="B6" s="49"/>
      <c r="C6" s="49"/>
      <c r="D6" s="49"/>
      <c r="E6" s="49"/>
      <c r="F6" s="27"/>
      <c r="G6" s="27"/>
    </row>
    <row r="7" spans="1:7" ht="15" x14ac:dyDescent="0.2">
      <c r="C7" s="4"/>
      <c r="D7" s="5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115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118</v>
      </c>
      <c r="B11" s="4"/>
      <c r="C11" s="4"/>
      <c r="D11" s="4"/>
      <c r="E11" s="4"/>
      <c r="F11" s="4"/>
      <c r="G11" s="4"/>
    </row>
    <row r="12" spans="1:7" ht="15" x14ac:dyDescent="0.2">
      <c r="C12" s="4"/>
      <c r="D12" s="4"/>
      <c r="E12" s="31"/>
      <c r="F12" s="31" t="s">
        <v>78</v>
      </c>
    </row>
    <row r="13" spans="1:7" s="35" customFormat="1" ht="21.75" customHeight="1" x14ac:dyDescent="0.25">
      <c r="A13" s="43" t="s">
        <v>194</v>
      </c>
      <c r="B13" s="43"/>
      <c r="C13" s="44" t="s">
        <v>104</v>
      </c>
      <c r="D13" s="44"/>
      <c r="E13" s="45" t="s">
        <v>14</v>
      </c>
      <c r="F13" s="47" t="s">
        <v>103</v>
      </c>
    </row>
    <row r="14" spans="1:7" s="31" customFormat="1" ht="19.5" customHeight="1" x14ac:dyDescent="0.2">
      <c r="A14" s="6" t="s">
        <v>10</v>
      </c>
      <c r="B14" s="6" t="s">
        <v>11</v>
      </c>
      <c r="C14" s="6" t="s">
        <v>12</v>
      </c>
      <c r="D14" s="6" t="s">
        <v>13</v>
      </c>
      <c r="E14" s="46"/>
      <c r="F14" s="48"/>
    </row>
    <row r="15" spans="1:7" s="59" customFormat="1" ht="13.5" x14ac:dyDescent="0.25">
      <c r="A15" s="65">
        <v>42856</v>
      </c>
      <c r="B15" s="55" t="s">
        <v>119</v>
      </c>
      <c r="C15" s="56">
        <v>0</v>
      </c>
      <c r="D15" s="57">
        <v>20248441</v>
      </c>
      <c r="E15" s="55" t="s">
        <v>120</v>
      </c>
      <c r="F15" s="58"/>
    </row>
    <row r="16" spans="1:7" s="59" customFormat="1" ht="13.5" x14ac:dyDescent="0.25">
      <c r="A16" s="65">
        <v>42856</v>
      </c>
      <c r="B16" s="55" t="s">
        <v>121</v>
      </c>
      <c r="C16" s="56">
        <v>0</v>
      </c>
      <c r="D16" s="57">
        <v>14664413</v>
      </c>
      <c r="E16" s="55" t="s">
        <v>120</v>
      </c>
      <c r="F16" s="58"/>
    </row>
    <row r="17" spans="1:6" s="59" customFormat="1" ht="13.5" x14ac:dyDescent="0.25">
      <c r="A17" s="65">
        <v>42856</v>
      </c>
      <c r="B17" s="55" t="s">
        <v>122</v>
      </c>
      <c r="C17" s="56"/>
      <c r="D17" s="57">
        <v>30712878</v>
      </c>
      <c r="E17" s="55" t="s">
        <v>120</v>
      </c>
      <c r="F17" s="58"/>
    </row>
    <row r="18" spans="1:6" s="59" customFormat="1" ht="13.5" x14ac:dyDescent="0.25">
      <c r="A18" s="65">
        <v>42856</v>
      </c>
      <c r="B18" s="55" t="s">
        <v>123</v>
      </c>
      <c r="C18" s="56"/>
      <c r="D18" s="57">
        <v>38908154</v>
      </c>
      <c r="E18" s="55" t="s">
        <v>120</v>
      </c>
      <c r="F18" s="58"/>
    </row>
    <row r="19" spans="1:6" s="59" customFormat="1" ht="13.5" x14ac:dyDescent="0.25">
      <c r="A19" s="65">
        <v>42856</v>
      </c>
      <c r="B19" s="55" t="s">
        <v>124</v>
      </c>
      <c r="C19" s="56"/>
      <c r="D19" s="57">
        <v>37111641</v>
      </c>
      <c r="E19" s="55" t="s">
        <v>120</v>
      </c>
      <c r="F19" s="58"/>
    </row>
    <row r="20" spans="1:6" s="61" customFormat="1" ht="13.5" x14ac:dyDescent="0.25">
      <c r="A20" s="65">
        <v>42856</v>
      </c>
      <c r="B20" s="55" t="s">
        <v>125</v>
      </c>
      <c r="C20" s="56"/>
      <c r="D20" s="57">
        <v>45944912</v>
      </c>
      <c r="E20" s="55" t="s">
        <v>120</v>
      </c>
      <c r="F20" s="60"/>
    </row>
    <row r="21" spans="1:6" s="61" customFormat="1" ht="13.5" x14ac:dyDescent="0.25">
      <c r="A21" s="65">
        <v>42856</v>
      </c>
      <c r="B21" s="55" t="s">
        <v>126</v>
      </c>
      <c r="C21" s="56"/>
      <c r="D21" s="57">
        <v>34850772</v>
      </c>
      <c r="E21" s="55" t="s">
        <v>120</v>
      </c>
      <c r="F21" s="60"/>
    </row>
    <row r="22" spans="1:6" s="61" customFormat="1" ht="16.5" customHeight="1" x14ac:dyDescent="0.25">
      <c r="A22" s="65">
        <v>42856</v>
      </c>
      <c r="B22" s="55" t="s">
        <v>127</v>
      </c>
      <c r="C22" s="56"/>
      <c r="D22" s="57">
        <v>35416777</v>
      </c>
      <c r="E22" s="55" t="s">
        <v>128</v>
      </c>
      <c r="F22" s="60"/>
    </row>
    <row r="23" spans="1:6" s="59" customFormat="1" ht="13.5" x14ac:dyDescent="0.25">
      <c r="A23" s="65">
        <v>42856</v>
      </c>
      <c r="B23" s="55" t="s">
        <v>129</v>
      </c>
      <c r="C23" s="56"/>
      <c r="D23" s="57">
        <v>20418061</v>
      </c>
      <c r="E23" s="55" t="s">
        <v>120</v>
      </c>
      <c r="F23" s="58"/>
    </row>
    <row r="24" spans="1:6" s="61" customFormat="1" ht="13.5" x14ac:dyDescent="0.25">
      <c r="A24" s="65">
        <v>42856</v>
      </c>
      <c r="B24" s="55" t="s">
        <v>130</v>
      </c>
      <c r="C24" s="56"/>
      <c r="D24" s="57">
        <v>904310</v>
      </c>
      <c r="E24" s="55" t="s">
        <v>120</v>
      </c>
      <c r="F24" s="60"/>
    </row>
    <row r="25" spans="1:6" s="61" customFormat="1" ht="13.5" x14ac:dyDescent="0.25">
      <c r="A25" s="65">
        <v>42856</v>
      </c>
      <c r="B25" s="55" t="s">
        <v>131</v>
      </c>
      <c r="C25" s="56"/>
      <c r="D25" s="57">
        <v>2712930</v>
      </c>
      <c r="E25" s="55" t="s">
        <v>120</v>
      </c>
      <c r="F25" s="60"/>
    </row>
    <row r="26" spans="1:6" s="61" customFormat="1" ht="13.5" x14ac:dyDescent="0.25">
      <c r="A26" s="65">
        <v>42856</v>
      </c>
      <c r="B26" s="55" t="s">
        <v>132</v>
      </c>
      <c r="C26" s="56"/>
      <c r="D26" s="57">
        <v>35352364</v>
      </c>
      <c r="E26" s="55" t="s">
        <v>120</v>
      </c>
      <c r="F26" s="60"/>
    </row>
    <row r="27" spans="1:6" s="61" customFormat="1" ht="13.5" x14ac:dyDescent="0.25">
      <c r="A27" s="65">
        <v>42856</v>
      </c>
      <c r="B27" s="55" t="s">
        <v>133</v>
      </c>
      <c r="C27" s="56"/>
      <c r="D27" s="57">
        <v>31111990</v>
      </c>
      <c r="E27" s="55" t="s">
        <v>120</v>
      </c>
      <c r="F27" s="60"/>
    </row>
    <row r="28" spans="1:6" s="61" customFormat="1" ht="13.5" x14ac:dyDescent="0.25">
      <c r="A28" s="65">
        <v>42856</v>
      </c>
      <c r="B28" s="55" t="s">
        <v>134</v>
      </c>
      <c r="C28" s="56"/>
      <c r="D28" s="57">
        <v>6189507</v>
      </c>
      <c r="E28" s="55" t="s">
        <v>120</v>
      </c>
      <c r="F28" s="60"/>
    </row>
    <row r="29" spans="1:6" s="61" customFormat="1" ht="13.5" x14ac:dyDescent="0.25">
      <c r="A29" s="65">
        <v>42856</v>
      </c>
      <c r="B29" s="55" t="s">
        <v>135</v>
      </c>
      <c r="C29" s="56"/>
      <c r="D29" s="57">
        <v>44738312</v>
      </c>
      <c r="E29" s="55" t="s">
        <v>120</v>
      </c>
      <c r="F29" s="60"/>
    </row>
    <row r="30" spans="1:6" s="61" customFormat="1" ht="13.5" x14ac:dyDescent="0.25">
      <c r="A30" s="65">
        <v>42857</v>
      </c>
      <c r="B30" s="55" t="s">
        <v>136</v>
      </c>
      <c r="C30" s="56">
        <v>0</v>
      </c>
      <c r="D30" s="57">
        <v>7581000</v>
      </c>
      <c r="E30" s="55" t="s">
        <v>137</v>
      </c>
      <c r="F30" s="60"/>
    </row>
    <row r="31" spans="1:6" s="61" customFormat="1" ht="13.5" x14ac:dyDescent="0.25">
      <c r="A31" s="65">
        <v>42859</v>
      </c>
      <c r="B31" s="55" t="s">
        <v>138</v>
      </c>
      <c r="C31" s="56">
        <v>0</v>
      </c>
      <c r="D31" s="57">
        <v>39549511</v>
      </c>
      <c r="E31" s="55" t="s">
        <v>180</v>
      </c>
      <c r="F31" s="60"/>
    </row>
    <row r="32" spans="1:6" s="61" customFormat="1" ht="13.5" x14ac:dyDescent="0.25">
      <c r="A32" s="65">
        <v>42860</v>
      </c>
      <c r="B32" s="55" t="s">
        <v>139</v>
      </c>
      <c r="C32" s="57">
        <v>1280077300</v>
      </c>
      <c r="D32" s="56">
        <v>0</v>
      </c>
      <c r="E32" s="55" t="s">
        <v>140</v>
      </c>
      <c r="F32" s="60"/>
    </row>
    <row r="33" spans="1:6" s="61" customFormat="1" ht="13.5" x14ac:dyDescent="0.25">
      <c r="A33" s="65">
        <v>42867</v>
      </c>
      <c r="B33" s="55" t="s">
        <v>141</v>
      </c>
      <c r="C33" s="56">
        <v>0</v>
      </c>
      <c r="D33" s="57">
        <v>4950000</v>
      </c>
      <c r="E33" s="55" t="s">
        <v>142</v>
      </c>
      <c r="F33" s="60"/>
    </row>
    <row r="34" spans="1:6" s="61" customFormat="1" ht="13.5" x14ac:dyDescent="0.25">
      <c r="A34" s="65">
        <v>42867</v>
      </c>
      <c r="B34" s="55" t="s">
        <v>143</v>
      </c>
      <c r="C34" s="56">
        <v>0</v>
      </c>
      <c r="D34" s="57">
        <v>6893732</v>
      </c>
      <c r="E34" s="55" t="s">
        <v>144</v>
      </c>
      <c r="F34" s="60"/>
    </row>
    <row r="35" spans="1:6" s="61" customFormat="1" ht="13.5" x14ac:dyDescent="0.25">
      <c r="A35" s="65">
        <v>42867</v>
      </c>
      <c r="B35" s="55" t="s">
        <v>145</v>
      </c>
      <c r="C35" s="56">
        <v>0</v>
      </c>
      <c r="D35" s="57">
        <v>24057600</v>
      </c>
      <c r="E35" s="55" t="s">
        <v>146</v>
      </c>
      <c r="F35" s="60"/>
    </row>
    <row r="36" spans="1:6" s="61" customFormat="1" ht="13.5" x14ac:dyDescent="0.25">
      <c r="A36" s="65">
        <v>42867</v>
      </c>
      <c r="B36" s="55" t="s">
        <v>147</v>
      </c>
      <c r="C36" s="56">
        <v>0</v>
      </c>
      <c r="D36" s="57">
        <v>11552838.300000001</v>
      </c>
      <c r="E36" s="55" t="s">
        <v>148</v>
      </c>
      <c r="F36" s="60"/>
    </row>
    <row r="37" spans="1:6" s="61" customFormat="1" ht="13.5" x14ac:dyDescent="0.25">
      <c r="A37" s="65">
        <v>42867</v>
      </c>
      <c r="B37" s="55" t="s">
        <v>149</v>
      </c>
      <c r="C37" s="56"/>
      <c r="D37" s="57">
        <v>11513334.6</v>
      </c>
      <c r="E37" s="55" t="s">
        <v>150</v>
      </c>
      <c r="F37" s="60"/>
    </row>
    <row r="38" spans="1:6" s="61" customFormat="1" ht="13.5" x14ac:dyDescent="0.25">
      <c r="A38" s="65">
        <v>42867</v>
      </c>
      <c r="B38" s="55" t="s">
        <v>151</v>
      </c>
      <c r="C38" s="56"/>
      <c r="D38" s="57">
        <v>12282899.4</v>
      </c>
      <c r="E38" s="55" t="s">
        <v>152</v>
      </c>
      <c r="F38" s="60"/>
    </row>
    <row r="39" spans="1:6" s="61" customFormat="1" ht="13.5" x14ac:dyDescent="0.25">
      <c r="A39" s="65">
        <v>42867</v>
      </c>
      <c r="B39" s="55" t="s">
        <v>153</v>
      </c>
      <c r="C39" s="56"/>
      <c r="D39" s="57">
        <v>11914253.1</v>
      </c>
      <c r="E39" s="55" t="s">
        <v>154</v>
      </c>
      <c r="F39" s="60"/>
    </row>
    <row r="40" spans="1:6" s="61" customFormat="1" ht="13.5" x14ac:dyDescent="0.25">
      <c r="A40" s="65">
        <v>42867</v>
      </c>
      <c r="B40" s="55" t="s">
        <v>155</v>
      </c>
      <c r="C40" s="56"/>
      <c r="D40" s="57">
        <v>14780262.6</v>
      </c>
      <c r="E40" s="55" t="s">
        <v>156</v>
      </c>
      <c r="F40" s="60"/>
    </row>
    <row r="41" spans="1:6" s="61" customFormat="1" ht="27" x14ac:dyDescent="0.25">
      <c r="A41" s="65">
        <v>42871</v>
      </c>
      <c r="B41" s="62" t="s">
        <v>157</v>
      </c>
      <c r="C41" s="56">
        <v>0</v>
      </c>
      <c r="D41" s="57">
        <v>24905760</v>
      </c>
      <c r="E41" s="55" t="s">
        <v>158</v>
      </c>
      <c r="F41" s="60"/>
    </row>
    <row r="42" spans="1:6" s="61" customFormat="1" ht="13.5" x14ac:dyDescent="0.25">
      <c r="A42" s="65">
        <v>42874</v>
      </c>
      <c r="B42" s="55" t="s">
        <v>159</v>
      </c>
      <c r="C42" s="56">
        <v>0</v>
      </c>
      <c r="D42" s="57">
        <v>16098650</v>
      </c>
      <c r="E42" s="55" t="s">
        <v>160</v>
      </c>
      <c r="F42" s="60"/>
    </row>
    <row r="43" spans="1:6" s="61" customFormat="1" ht="13.5" x14ac:dyDescent="0.25">
      <c r="A43" s="65">
        <v>42877</v>
      </c>
      <c r="B43" s="55" t="s">
        <v>141</v>
      </c>
      <c r="C43" s="56">
        <v>0</v>
      </c>
      <c r="D43" s="57">
        <v>3712500</v>
      </c>
      <c r="E43" s="55" t="s">
        <v>142</v>
      </c>
      <c r="F43" s="60"/>
    </row>
    <row r="44" spans="1:6" s="61" customFormat="1" ht="27" x14ac:dyDescent="0.25">
      <c r="A44" s="65">
        <v>42877</v>
      </c>
      <c r="B44" s="55" t="s">
        <v>161</v>
      </c>
      <c r="C44" s="56">
        <v>0</v>
      </c>
      <c r="D44" s="57">
        <v>5270000</v>
      </c>
      <c r="E44" s="55" t="s">
        <v>162</v>
      </c>
      <c r="F44" s="60"/>
    </row>
    <row r="45" spans="1:6" s="61" customFormat="1" ht="13.5" x14ac:dyDescent="0.25">
      <c r="A45" s="65">
        <v>42877</v>
      </c>
      <c r="B45" s="55" t="s">
        <v>163</v>
      </c>
      <c r="C45" s="56">
        <v>0</v>
      </c>
      <c r="D45" s="57">
        <v>6160000</v>
      </c>
      <c r="E45" s="55" t="s">
        <v>164</v>
      </c>
      <c r="F45" s="60"/>
    </row>
    <row r="46" spans="1:6" s="61" customFormat="1" ht="27" x14ac:dyDescent="0.25">
      <c r="A46" s="65">
        <v>42878</v>
      </c>
      <c r="B46" s="55" t="s">
        <v>165</v>
      </c>
      <c r="C46" s="56">
        <v>0</v>
      </c>
      <c r="D46" s="57">
        <v>5447918</v>
      </c>
      <c r="E46" s="55" t="s">
        <v>166</v>
      </c>
      <c r="F46" s="60"/>
    </row>
    <row r="47" spans="1:6" s="61" customFormat="1" ht="13.5" x14ac:dyDescent="0.25">
      <c r="A47" s="65">
        <v>42878</v>
      </c>
      <c r="B47" s="55" t="s">
        <v>167</v>
      </c>
      <c r="C47" s="56">
        <v>0</v>
      </c>
      <c r="D47" s="57">
        <v>12000000</v>
      </c>
      <c r="E47" s="55" t="s">
        <v>168</v>
      </c>
      <c r="F47" s="60"/>
    </row>
    <row r="48" spans="1:6" s="61" customFormat="1" ht="13.5" x14ac:dyDescent="0.25">
      <c r="A48" s="65">
        <v>42879</v>
      </c>
      <c r="B48" s="55" t="s">
        <v>139</v>
      </c>
      <c r="C48" s="57">
        <v>668323000</v>
      </c>
      <c r="D48" s="56">
        <v>0</v>
      </c>
      <c r="E48" s="55" t="s">
        <v>140</v>
      </c>
      <c r="F48" s="60"/>
    </row>
    <row r="49" spans="1:6" s="61" customFormat="1" ht="27" x14ac:dyDescent="0.25">
      <c r="A49" s="65">
        <v>42879</v>
      </c>
      <c r="B49" s="55" t="s">
        <v>169</v>
      </c>
      <c r="C49" s="56">
        <v>0</v>
      </c>
      <c r="D49" s="57">
        <v>10000000</v>
      </c>
      <c r="E49" s="55" t="s">
        <v>170</v>
      </c>
      <c r="F49" s="60"/>
    </row>
    <row r="50" spans="1:6" s="61" customFormat="1" ht="13.5" x14ac:dyDescent="0.25">
      <c r="A50" s="65">
        <v>42880</v>
      </c>
      <c r="B50" s="55" t="s">
        <v>171</v>
      </c>
      <c r="C50" s="56">
        <v>0</v>
      </c>
      <c r="D50" s="57">
        <v>12863535</v>
      </c>
      <c r="E50" s="55" t="s">
        <v>172</v>
      </c>
      <c r="F50" s="60"/>
    </row>
    <row r="51" spans="1:6" s="61" customFormat="1" ht="13.5" x14ac:dyDescent="0.25">
      <c r="A51" s="65">
        <v>42885</v>
      </c>
      <c r="B51" s="55" t="s">
        <v>143</v>
      </c>
      <c r="C51" s="56">
        <v>0</v>
      </c>
      <c r="D51" s="57">
        <v>1272197</v>
      </c>
      <c r="E51" s="55" t="s">
        <v>144</v>
      </c>
      <c r="F51" s="60"/>
    </row>
    <row r="52" spans="1:6" s="61" customFormat="1" ht="13.5" x14ac:dyDescent="0.25">
      <c r="A52" s="65">
        <v>42885</v>
      </c>
      <c r="B52" s="55" t="s">
        <v>143</v>
      </c>
      <c r="C52" s="56">
        <v>0</v>
      </c>
      <c r="D52" s="57">
        <v>3080789</v>
      </c>
      <c r="E52" s="55" t="s">
        <v>173</v>
      </c>
      <c r="F52" s="60"/>
    </row>
    <row r="53" spans="1:6" s="61" customFormat="1" ht="13.5" x14ac:dyDescent="0.25">
      <c r="A53" s="65">
        <v>42885</v>
      </c>
      <c r="B53" s="55" t="s">
        <v>174</v>
      </c>
      <c r="C53" s="56">
        <v>0</v>
      </c>
      <c r="D53" s="57">
        <v>6415800</v>
      </c>
      <c r="E53" s="55" t="s">
        <v>175</v>
      </c>
      <c r="F53" s="60"/>
    </row>
    <row r="54" spans="1:6" s="61" customFormat="1" ht="27" x14ac:dyDescent="0.25">
      <c r="A54" s="65">
        <v>42885</v>
      </c>
      <c r="B54" s="55" t="s">
        <v>176</v>
      </c>
      <c r="C54" s="56">
        <v>0</v>
      </c>
      <c r="D54" s="57">
        <v>8000000</v>
      </c>
      <c r="E54" s="55" t="s">
        <v>177</v>
      </c>
      <c r="F54" s="60"/>
    </row>
    <row r="55" spans="1:6" s="61" customFormat="1" ht="13.5" x14ac:dyDescent="0.25">
      <c r="A55" s="65">
        <v>42885</v>
      </c>
      <c r="B55" s="55" t="s">
        <v>143</v>
      </c>
      <c r="C55" s="56">
        <v>0</v>
      </c>
      <c r="D55" s="57">
        <v>22624227</v>
      </c>
      <c r="E55" s="55" t="s">
        <v>178</v>
      </c>
      <c r="F55" s="60"/>
    </row>
    <row r="56" spans="1:6" s="61" customFormat="1" ht="13.5" x14ac:dyDescent="0.25">
      <c r="A56" s="65">
        <v>42885</v>
      </c>
      <c r="B56" s="55" t="s">
        <v>179</v>
      </c>
      <c r="C56" s="56">
        <v>0</v>
      </c>
      <c r="D56" s="57">
        <v>34858819</v>
      </c>
      <c r="E56" s="55" t="s">
        <v>180</v>
      </c>
      <c r="F56" s="60"/>
    </row>
    <row r="57" spans="1:6" s="61" customFormat="1" ht="27" x14ac:dyDescent="0.25">
      <c r="A57" s="65">
        <v>42885</v>
      </c>
      <c r="B57" s="55" t="s">
        <v>181</v>
      </c>
      <c r="C57" s="56"/>
      <c r="D57" s="57">
        <v>2028044</v>
      </c>
      <c r="E57" s="55" t="s">
        <v>182</v>
      </c>
      <c r="F57" s="60"/>
    </row>
    <row r="58" spans="1:6" s="61" customFormat="1" ht="27" x14ac:dyDescent="0.25">
      <c r="A58" s="65">
        <v>42885</v>
      </c>
      <c r="B58" s="55" t="s">
        <v>129</v>
      </c>
      <c r="C58" s="56"/>
      <c r="D58" s="57">
        <v>19131450</v>
      </c>
      <c r="E58" s="55" t="s">
        <v>183</v>
      </c>
      <c r="F58" s="60"/>
    </row>
    <row r="59" spans="1:6" s="61" customFormat="1" ht="13.5" x14ac:dyDescent="0.25">
      <c r="A59" s="65">
        <v>42885</v>
      </c>
      <c r="B59" s="55" t="s">
        <v>184</v>
      </c>
      <c r="C59" s="56"/>
      <c r="D59" s="57">
        <v>42351574</v>
      </c>
      <c r="E59" s="55" t="s">
        <v>180</v>
      </c>
      <c r="F59" s="60"/>
    </row>
    <row r="60" spans="1:6" s="61" customFormat="1" ht="13.5" x14ac:dyDescent="0.25">
      <c r="A60" s="65">
        <v>42885</v>
      </c>
      <c r="B60" s="55" t="s">
        <v>185</v>
      </c>
      <c r="C60" s="56"/>
      <c r="D60" s="57">
        <v>44501029</v>
      </c>
      <c r="E60" s="55" t="s">
        <v>180</v>
      </c>
      <c r="F60" s="60"/>
    </row>
    <row r="61" spans="1:6" s="61" customFormat="1" ht="13.5" x14ac:dyDescent="0.25">
      <c r="A61" s="65">
        <v>42885</v>
      </c>
      <c r="B61" s="55" t="s">
        <v>186</v>
      </c>
      <c r="C61" s="56"/>
      <c r="D61" s="57">
        <v>26534090</v>
      </c>
      <c r="E61" s="55" t="s">
        <v>180</v>
      </c>
      <c r="F61" s="60"/>
    </row>
    <row r="62" spans="1:6" s="61" customFormat="1" ht="13.5" x14ac:dyDescent="0.25">
      <c r="A62" s="65">
        <v>42885</v>
      </c>
      <c r="B62" s="55" t="s">
        <v>187</v>
      </c>
      <c r="C62" s="56"/>
      <c r="D62" s="57">
        <v>41578304</v>
      </c>
      <c r="E62" s="55" t="s">
        <v>180</v>
      </c>
      <c r="F62" s="60"/>
    </row>
    <row r="63" spans="1:6" s="61" customFormat="1" ht="13.5" x14ac:dyDescent="0.25">
      <c r="A63" s="65">
        <v>42885</v>
      </c>
      <c r="B63" s="55" t="s">
        <v>188</v>
      </c>
      <c r="C63" s="56"/>
      <c r="D63" s="57">
        <v>33282560</v>
      </c>
      <c r="E63" s="55" t="s">
        <v>180</v>
      </c>
      <c r="F63" s="60"/>
    </row>
    <row r="64" spans="1:6" s="61" customFormat="1" ht="13.5" x14ac:dyDescent="0.25">
      <c r="A64" s="65">
        <v>42885</v>
      </c>
      <c r="B64" s="55" t="s">
        <v>189</v>
      </c>
      <c r="C64" s="56"/>
      <c r="D64" s="57">
        <v>16242013</v>
      </c>
      <c r="E64" s="55" t="s">
        <v>180</v>
      </c>
      <c r="F64" s="60"/>
    </row>
    <row r="65" spans="1:6" s="61" customFormat="1" ht="13.5" x14ac:dyDescent="0.25">
      <c r="A65" s="65">
        <v>42885</v>
      </c>
      <c r="B65" s="55" t="s">
        <v>190</v>
      </c>
      <c r="C65" s="56"/>
      <c r="D65" s="57">
        <v>35011704</v>
      </c>
      <c r="E65" s="55" t="s">
        <v>180</v>
      </c>
      <c r="F65" s="60"/>
    </row>
    <row r="66" spans="1:6" s="61" customFormat="1" ht="13.5" x14ac:dyDescent="0.25">
      <c r="A66" s="65">
        <v>42885</v>
      </c>
      <c r="B66" s="55" t="s">
        <v>191</v>
      </c>
      <c r="C66" s="56"/>
      <c r="D66" s="57">
        <v>32637437</v>
      </c>
      <c r="E66" s="55" t="s">
        <v>180</v>
      </c>
      <c r="F66" s="60"/>
    </row>
    <row r="67" spans="1:6" s="61" customFormat="1" ht="13.5" x14ac:dyDescent="0.25">
      <c r="A67" s="65">
        <v>42886</v>
      </c>
      <c r="B67" s="55" t="s">
        <v>192</v>
      </c>
      <c r="C67" s="56">
        <v>0</v>
      </c>
      <c r="D67" s="57">
        <v>128000000</v>
      </c>
      <c r="E67" s="55" t="s">
        <v>193</v>
      </c>
      <c r="F67" s="60"/>
    </row>
    <row r="68" spans="1:6" s="61" customFormat="1" ht="27.75" customHeight="1" x14ac:dyDescent="0.25">
      <c r="A68" s="60"/>
      <c r="B68" s="63" t="s">
        <v>15</v>
      </c>
      <c r="C68" s="64">
        <f>SUM(C15:C67)</f>
        <v>1948400300</v>
      </c>
      <c r="D68" s="64">
        <f>SUM(D15:D67)</f>
        <v>1138369293</v>
      </c>
      <c r="E68" s="60"/>
      <c r="F68" s="60"/>
    </row>
    <row r="71" spans="1:6" x14ac:dyDescent="0.2">
      <c r="A71" s="66" t="s">
        <v>195</v>
      </c>
      <c r="B71" s="66"/>
      <c r="C71" s="66"/>
      <c r="D71" s="66"/>
      <c r="E71" s="66"/>
      <c r="F71" s="66"/>
    </row>
  </sheetData>
  <mergeCells count="7">
    <mergeCell ref="A71:F71"/>
    <mergeCell ref="A6:E6"/>
    <mergeCell ref="A5:E5"/>
    <mergeCell ref="A13:B13"/>
    <mergeCell ref="C13:D13"/>
    <mergeCell ref="E13:E14"/>
    <mergeCell ref="F13:F14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0" t="s">
        <v>9</v>
      </c>
    </row>
    <row r="2" spans="1:3" x14ac:dyDescent="0.25">
      <c r="C2" s="20" t="s">
        <v>107</v>
      </c>
    </row>
    <row r="4" spans="1:3" ht="15.75" x14ac:dyDescent="0.25">
      <c r="A4" s="49" t="s">
        <v>97</v>
      </c>
      <c r="B4" s="49"/>
      <c r="C4" s="49"/>
    </row>
    <row r="5" spans="1:3" ht="15.75" x14ac:dyDescent="0.25">
      <c r="B5" s="49" t="s">
        <v>99</v>
      </c>
      <c r="C5" s="49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28" customFormat="1" ht="15.75" x14ac:dyDescent="0.25">
      <c r="A8" s="4" t="s">
        <v>115</v>
      </c>
      <c r="B8" s="4"/>
      <c r="C8" s="4"/>
    </row>
    <row r="9" spans="1:3" s="28" customFormat="1" ht="15.75" x14ac:dyDescent="0.25">
      <c r="A9" s="4" t="s">
        <v>198</v>
      </c>
      <c r="B9" s="4"/>
      <c r="C9" s="4"/>
    </row>
    <row r="10" spans="1:3" ht="15.75" x14ac:dyDescent="0.25">
      <c r="B10" s="4"/>
      <c r="C10" s="1" t="s">
        <v>78</v>
      </c>
    </row>
    <row r="11" spans="1:3" s="23" customFormat="1" ht="33" customHeight="1" x14ac:dyDescent="0.25">
      <c r="A11" s="52" t="s">
        <v>16</v>
      </c>
      <c r="B11" s="50" t="s">
        <v>80</v>
      </c>
      <c r="C11" s="50" t="s">
        <v>100</v>
      </c>
    </row>
    <row r="12" spans="1:3" s="22" customFormat="1" x14ac:dyDescent="0.25">
      <c r="A12" s="53"/>
      <c r="B12" s="51"/>
      <c r="C12" s="51"/>
    </row>
    <row r="13" spans="1:3" ht="63" x14ac:dyDescent="0.25">
      <c r="A13" s="18">
        <v>1</v>
      </c>
      <c r="B13" s="24" t="s">
        <v>81</v>
      </c>
      <c r="C13" s="32" t="s">
        <v>112</v>
      </c>
    </row>
    <row r="14" spans="1:3" ht="15.75" x14ac:dyDescent="0.25">
      <c r="A14" s="21">
        <v>2</v>
      </c>
      <c r="B14" s="24" t="s">
        <v>82</v>
      </c>
      <c r="C14" s="17"/>
    </row>
    <row r="15" spans="1:3" s="1" customFormat="1" ht="21.75" customHeight="1" x14ac:dyDescent="0.25">
      <c r="A15" s="18">
        <v>2.1</v>
      </c>
      <c r="B15" s="24" t="s">
        <v>85</v>
      </c>
      <c r="C15" s="16"/>
    </row>
    <row r="16" spans="1:3" ht="21.75" customHeight="1" x14ac:dyDescent="0.25">
      <c r="A16" s="18">
        <v>2.2000000000000002</v>
      </c>
      <c r="B16" s="24" t="s">
        <v>86</v>
      </c>
      <c r="C16" s="17"/>
    </row>
    <row r="17" spans="1:3" ht="15.75" x14ac:dyDescent="0.25">
      <c r="A17" s="18">
        <v>2.2999999999999998</v>
      </c>
      <c r="B17" s="25" t="s">
        <v>87</v>
      </c>
      <c r="C17" s="17"/>
    </row>
    <row r="18" spans="1:3" ht="30.75" x14ac:dyDescent="0.25">
      <c r="A18" s="18">
        <v>2.4</v>
      </c>
      <c r="B18" s="25" t="s">
        <v>88</v>
      </c>
      <c r="C18" s="17"/>
    </row>
    <row r="19" spans="1:3" ht="21.75" customHeight="1" x14ac:dyDescent="0.25">
      <c r="A19" s="18">
        <v>2.5</v>
      </c>
      <c r="B19" s="25" t="s">
        <v>83</v>
      </c>
      <c r="C19" s="17"/>
    </row>
    <row r="20" spans="1:3" ht="21.75" customHeight="1" x14ac:dyDescent="0.25">
      <c r="A20" s="18">
        <v>2.6</v>
      </c>
      <c r="B20" s="24" t="s">
        <v>79</v>
      </c>
      <c r="C20" s="17"/>
    </row>
    <row r="21" spans="1:3" ht="21.75" customHeight="1" x14ac:dyDescent="0.25">
      <c r="A21" s="18">
        <v>3</v>
      </c>
      <c r="B21" s="24" t="s">
        <v>84</v>
      </c>
      <c r="C21" s="17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4" sqref="B14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0" t="s">
        <v>9</v>
      </c>
    </row>
    <row r="2" spans="1:3" x14ac:dyDescent="0.25">
      <c r="C2" s="20" t="s">
        <v>109</v>
      </c>
    </row>
    <row r="4" spans="1:3" ht="15.75" x14ac:dyDescent="0.25">
      <c r="B4" s="49" t="s">
        <v>89</v>
      </c>
      <c r="C4" s="49"/>
    </row>
    <row r="5" spans="1:3" ht="15.75" x14ac:dyDescent="0.25">
      <c r="B5" s="49"/>
      <c r="C5" s="49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28" customFormat="1" ht="15.75" x14ac:dyDescent="0.25">
      <c r="A8" s="4" t="s">
        <v>115</v>
      </c>
      <c r="B8" s="4"/>
      <c r="C8" s="4"/>
    </row>
    <row r="9" spans="1:3" s="28" customFormat="1" ht="15.75" x14ac:dyDescent="0.25">
      <c r="A9" s="4" t="s">
        <v>198</v>
      </c>
      <c r="B9" s="4"/>
      <c r="C9" s="4"/>
    </row>
    <row r="10" spans="1:3" s="28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3" customFormat="1" ht="33" customHeight="1" x14ac:dyDescent="0.25">
      <c r="A12" s="52" t="s">
        <v>16</v>
      </c>
      <c r="B12" s="50" t="s">
        <v>80</v>
      </c>
      <c r="C12" s="50" t="s">
        <v>90</v>
      </c>
    </row>
    <row r="13" spans="1:3" s="22" customFormat="1" x14ac:dyDescent="0.25">
      <c r="A13" s="53"/>
      <c r="B13" s="51"/>
      <c r="C13" s="51"/>
    </row>
    <row r="14" spans="1:3" ht="60.75" x14ac:dyDescent="0.25">
      <c r="A14" s="18">
        <v>1</v>
      </c>
      <c r="B14" s="24" t="s">
        <v>91</v>
      </c>
      <c r="C14" s="17" t="s">
        <v>113</v>
      </c>
    </row>
    <row r="15" spans="1:3" ht="15.75" x14ac:dyDescent="0.25">
      <c r="A15" s="21">
        <v>2</v>
      </c>
      <c r="B15" s="24" t="s">
        <v>92</v>
      </c>
      <c r="C15" s="17"/>
    </row>
    <row r="16" spans="1:3" s="1" customFormat="1" ht="15.75" x14ac:dyDescent="0.25">
      <c r="A16" s="18">
        <v>2.1</v>
      </c>
      <c r="B16" s="25" t="s">
        <v>83</v>
      </c>
      <c r="C16" s="16"/>
    </row>
    <row r="17" spans="1:3" ht="15.75" x14ac:dyDescent="0.25">
      <c r="A17" s="18">
        <v>2.2000000000000002</v>
      </c>
      <c r="B17" s="24" t="s">
        <v>79</v>
      </c>
      <c r="C17" s="17"/>
    </row>
    <row r="18" spans="1:3" ht="15.75" x14ac:dyDescent="0.25">
      <c r="A18" s="18">
        <v>2.2999999999999998</v>
      </c>
      <c r="B18" s="24" t="s">
        <v>79</v>
      </c>
      <c r="C18" s="17"/>
    </row>
    <row r="19" spans="1:3" ht="15.75" x14ac:dyDescent="0.25">
      <c r="A19" s="18">
        <v>3</v>
      </c>
      <c r="B19" s="24" t="s">
        <v>101</v>
      </c>
      <c r="C19" s="17"/>
    </row>
    <row r="20" spans="1:3" ht="60.75" x14ac:dyDescent="0.25">
      <c r="A20" s="18">
        <v>4</v>
      </c>
      <c r="B20" s="25" t="s">
        <v>93</v>
      </c>
      <c r="C20" s="17" t="s">
        <v>114</v>
      </c>
    </row>
    <row r="21" spans="1:3" ht="21.75" customHeight="1" x14ac:dyDescent="0.25">
      <c r="A21" s="18">
        <v>5</v>
      </c>
      <c r="B21" s="25" t="s">
        <v>94</v>
      </c>
      <c r="C21" s="17"/>
    </row>
    <row r="22" spans="1:3" ht="21.75" customHeight="1" x14ac:dyDescent="0.25">
      <c r="A22" s="18">
        <v>5.0999999999999996</v>
      </c>
      <c r="B22" s="24" t="s">
        <v>79</v>
      </c>
      <c r="C22" s="17"/>
    </row>
    <row r="23" spans="1:3" ht="21.75" customHeight="1" x14ac:dyDescent="0.25">
      <c r="A23" s="18">
        <v>5.2</v>
      </c>
      <c r="B23" s="24" t="s">
        <v>79</v>
      </c>
      <c r="C23" s="17"/>
    </row>
    <row r="24" spans="1:3" ht="15.75" x14ac:dyDescent="0.25">
      <c r="A24" s="19">
        <v>5.3</v>
      </c>
      <c r="B24" s="24" t="s">
        <v>79</v>
      </c>
      <c r="C24" s="19"/>
    </row>
    <row r="25" spans="1:3" x14ac:dyDescent="0.25">
      <c r="A25" s="19">
        <v>6</v>
      </c>
      <c r="B25" s="19" t="s">
        <v>95</v>
      </c>
      <c r="C25" s="19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2017-06-07T09:40:54Z</cp:lastPrinted>
  <dcterms:created xsi:type="dcterms:W3CDTF">2015-11-02T08:20:31Z</dcterms:created>
  <dcterms:modified xsi:type="dcterms:W3CDTF">2017-06-07T09:42:57Z</dcterms:modified>
</cp:coreProperties>
</file>