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915" windowHeight="12270"/>
  </bookViews>
  <sheets>
    <sheet name="төсвийн гүйцэтгэлийн мэдээ" sheetId="1" r:id="rId1"/>
    <sheet name="5 саяаас дээш гүйлгээ" sheetId="2" r:id="rId2"/>
    <sheet name="Sheet3" sheetId="3" r:id="rId3"/>
  </sheets>
  <calcPr calcId="145621"/>
</workbook>
</file>

<file path=xl/calcChain.xml><?xml version="1.0" encoding="utf-8"?>
<calcChain xmlns="http://schemas.openxmlformats.org/spreadsheetml/2006/main">
  <c r="F13" i="1" l="1"/>
  <c r="F23" i="1"/>
  <c r="E13" i="1"/>
  <c r="E12" i="1" s="1"/>
  <c r="F22" i="1"/>
  <c r="C31" i="2" l="1"/>
  <c r="D31" i="2"/>
  <c r="F39" i="1" l="1"/>
  <c r="F27" i="1"/>
  <c r="F26" i="1" s="1"/>
  <c r="F25" i="1" s="1"/>
  <c r="F24" i="1" s="1"/>
  <c r="F15" i="1"/>
  <c r="F16" i="1"/>
  <c r="F17" i="1"/>
  <c r="F18" i="1"/>
  <c r="F19" i="1"/>
  <c r="F20" i="1"/>
  <c r="F21" i="1"/>
  <c r="F14" i="1"/>
  <c r="E26" i="1"/>
  <c r="D26" i="1"/>
  <c r="E25" i="1"/>
  <c r="E24" i="1" s="1"/>
  <c r="D25" i="1"/>
  <c r="D24" i="1" s="1"/>
  <c r="D13" i="1"/>
  <c r="C11" i="1"/>
  <c r="C12" i="1"/>
  <c r="C13" i="1"/>
  <c r="C24" i="1"/>
  <c r="C25" i="1"/>
  <c r="C26" i="1"/>
  <c r="F12" i="1" l="1"/>
  <c r="F11" i="1" s="1"/>
  <c r="D12" i="1"/>
  <c r="D11" i="1" s="1"/>
  <c r="E11" i="1"/>
</calcChain>
</file>

<file path=xl/sharedStrings.xml><?xml version="1.0" encoding="utf-8"?>
<sst xmlns="http://schemas.openxmlformats.org/spreadsheetml/2006/main" count="125" uniqueCount="121">
  <si>
    <t>Цалин хөлс болон нэмэгдэл урамшил</t>
  </si>
  <si>
    <t>Ажил олгогчоос нийгмийн даатгалд төлөгдөх шимтгэл</t>
  </si>
  <si>
    <t>Хангамж бараа материалын зардал</t>
  </si>
  <si>
    <t>Номативт зардал</t>
  </si>
  <si>
    <t>Эд хогшил, урсгал засварын зардал</t>
  </si>
  <si>
    <t>Томилолт, зочний зардал</t>
  </si>
  <si>
    <t>Бусдаар гүйцэтгүүлсэн ажил үйлчилгээний төлбөр хураамж</t>
  </si>
  <si>
    <t>Бараа үйлчилгээний бусад зардал</t>
  </si>
  <si>
    <t>Ажил олгогчоос олгох тэтгэмж, урамшуулал</t>
  </si>
  <si>
    <t>Шилэн дансны цахим хуудсанд тавигдах мэдээллийн агуулга,</t>
  </si>
  <si>
    <t>нийтлэг стандартыг тогтоох тухай журмын 9 дүгээр хавсралт</t>
  </si>
  <si>
    <t xml:space="preserve">Цалингийн зардлаас бусад 5 сая төгрөгөөс дээш үнийн дүн бүхий </t>
  </si>
  <si>
    <t xml:space="preserve"> орлого, зарлагын мөнгөн гүйлгээ</t>
  </si>
  <si>
    <t>/Хуулийн 6.4.5 заалтын хүрээнд/</t>
  </si>
  <si>
    <r>
      <t xml:space="preserve">Төсвийн ерөнхийлөн захирагчийн нэр: </t>
    </r>
    <r>
      <rPr>
        <b/>
        <sz val="12"/>
        <color theme="1"/>
        <rFont val="Arial"/>
        <family val="2"/>
      </rPr>
      <t>Цагдаагийн Ерөнхий газар</t>
    </r>
  </si>
  <si>
    <r>
      <t xml:space="preserve">Төсвийн захирагчийн нэр: </t>
    </r>
    <r>
      <rPr>
        <b/>
        <sz val="12"/>
        <color theme="1"/>
        <rFont val="Arial"/>
        <family val="2"/>
      </rPr>
      <t>ЦЕГ-ын Санхүү, хангамжийн газар</t>
    </r>
  </si>
  <si>
    <t xml:space="preserve">Дансны дугаар  </t>
  </si>
  <si>
    <t>Огноо</t>
  </si>
  <si>
    <t>Харилцагч байгууллага</t>
  </si>
  <si>
    <t>Орлого</t>
  </si>
  <si>
    <t>Зарлага</t>
  </si>
  <si>
    <t>Гүйлгээний утга</t>
  </si>
  <si>
    <t>Сүхбаатар дүүргийн НДХ</t>
  </si>
  <si>
    <t>Нийслэлийн татварын алба</t>
  </si>
  <si>
    <t>ДҮН</t>
  </si>
  <si>
    <t>Нийслэлийн засаг даргын тамгын газар</t>
  </si>
  <si>
    <t>Төмөр бар БГБХН</t>
  </si>
  <si>
    <t>даатгуулагч, ажил олгогчоос ЭМД</t>
  </si>
  <si>
    <t>цалингийн суутгал ХАОАТ</t>
  </si>
  <si>
    <t>нийтлэг стандартыг тогтоох тухай журмын 2 дугаар хавсралт</t>
  </si>
  <si>
    <t>ТӨСВИЙН ГҮЙЦЭТГЭЛИЙГ БАТЛАГДСАН ТӨСВИЙН ТӨЛӨВЛӨГӨӨТЭЙ</t>
  </si>
  <si>
    <t xml:space="preserve"> ХАРЬЦУУЛСАН ХАРЬЦУУЛАЛТ</t>
  </si>
  <si>
    <t>д/д</t>
  </si>
  <si>
    <t>Төсвийн байгууллага/эдийн засгийн ангилал</t>
  </si>
  <si>
    <t>Батлагдсан төсөв</t>
  </si>
  <si>
    <t>жилээр</t>
  </si>
  <si>
    <t>тайлант үе /өссөн дүнгээр/</t>
  </si>
  <si>
    <t>ГҮЙЦЭТГЭЛ /өссөн дүнгээр/</t>
  </si>
  <si>
    <t>Хэмнэлт/ хэтрэлт</t>
  </si>
  <si>
    <t>дүн</t>
  </si>
  <si>
    <t>Тайлбар</t>
  </si>
  <si>
    <t>НИЙТ ЗАРЛАГА ба ЦЭВЭР ЗЭЭЛИЙН ДҮН</t>
  </si>
  <si>
    <t>Байр ашиглалттай холбоотой тогтмол зардал</t>
  </si>
  <si>
    <t>Төрөөс иргэдэд үзүүлэх бусад тэтгэмж, дэмжлэг</t>
  </si>
  <si>
    <t>Улсын төсвөөс санхүүжих</t>
  </si>
  <si>
    <t>ЗАРДЛЫГ САНХҮҮЖҮҮЛЭХ ЭХ ҮҮСВЭР</t>
  </si>
  <si>
    <t>Орон нутгийн төсвөөс санхүүжих</t>
  </si>
  <si>
    <t>Нийгмийн даатгалын сангийн төсвөөс санхүүжих</t>
  </si>
  <si>
    <t>Хүний хөгжил сангийн төсвөөс санхүүжих</t>
  </si>
  <si>
    <t>Тусламжийн эх үүсвэрээс санхүүжих</t>
  </si>
  <si>
    <t>Гадаад эх үүсвэрээс санхүүжих</t>
  </si>
  <si>
    <t>Бусад эх үүсвэр</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</si>
  <si>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</si>
  <si>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</si>
  <si>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</si>
  <si>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</si>
  <si>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</si>
  <si>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</si>
  <si>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</si>
  <si>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</si>
  <si>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</si>
  <si>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</si>
  <si>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</si>
  <si>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</si>
  <si>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</si>
  <si>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</si>
  <si>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</si>
  <si>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</si>
  <si>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</si>
  <si>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</si>
  <si>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</si>
  <si>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</si>
  <si>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</si>
  <si>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</si>
  <si>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</si>
  <si>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</si>
  <si>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</si>
  <si>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</si>
  <si>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</si>
  <si>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</si>
  <si>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</si>
  <si>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</si>
  <si>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 xml:space="preserve">      УРСГАЛ ЗАРДАЛ</t>
  </si>
  <si>
    <t xml:space="preserve">            БАРАА, ҮЙЛЧИЛГЭЭНИЙ ЗАРДАЛ</t>
  </si>
  <si>
    <t xml:space="preserve">      УРСГАЛ ШИЛЖҮҮЛЭГ</t>
  </si>
  <si>
    <t xml:space="preserve">      НИЙГМИЙН ХАМГААЛАЛ</t>
  </si>
  <si>
    <t xml:space="preserve">      ТАТААС</t>
  </si>
  <si>
    <t xml:space="preserve">     ХӨРӨНГИЙН ЗАРДАЛ</t>
  </si>
  <si>
    <t xml:space="preserve">           ХӨРӨНГӨ ОРУУЛАЛТ</t>
  </si>
  <si>
    <t xml:space="preserve">           ИХ ЗАСВАР</t>
  </si>
  <si>
    <t xml:space="preserve">           ТОНОГ ТӨХӨӨРӨМЖ</t>
  </si>
  <si>
    <t xml:space="preserve">    ЭРГЭЖ ТӨЛӨГДӨХ ТӨЛБӨРИЙГ ХАССАН ЦЭВЭР ЗЭЭЛ</t>
  </si>
  <si>
    <t>31</t>
  </si>
  <si>
    <t>Төсөвт байгууллагын үйл ажиллагаанаас</t>
  </si>
  <si>
    <t>/Хуулийн 6.2.1, 6.2.2, 6.2.3, 6.2.6, 6.3.2, 6.3.3, 6.3.8 заалтын хүрээнд/</t>
  </si>
  <si>
    <t>/төгрөгөөр/</t>
  </si>
  <si>
    <t>Төсвийн ерөнхийлөн захирагчийн нэр: Хууль зүйн яам</t>
  </si>
  <si>
    <t>Төсвийн захирагчийн нэр: Цагдаагийн Ерөнхий газар,  Санхүү, хангамжийн газар</t>
  </si>
  <si>
    <t>Систем огноо: 2015.12.30</t>
  </si>
  <si>
    <t>Шунхлай трейдинг ХХК</t>
  </si>
  <si>
    <t>шатахуун-ЗЦГ</t>
  </si>
  <si>
    <t>Атрибют  ХХК</t>
  </si>
  <si>
    <t>Тод өнгө гэрэл ХХК</t>
  </si>
  <si>
    <t>Бичиг хэргийн материал</t>
  </si>
  <si>
    <t>Ай ти зон ХХК</t>
  </si>
  <si>
    <t>Өнгөт принтерийн үнэ</t>
  </si>
  <si>
    <t>Цагаан шонхор УҮГ</t>
  </si>
  <si>
    <t>500 хос өвлийн хувцасны үнэ</t>
  </si>
  <si>
    <t>Хос аз ХХК</t>
  </si>
  <si>
    <t>700 хос өвлийн гутлны үнэ</t>
  </si>
  <si>
    <t>Төмөр зам дахь Цагдаагийн хэлтэс</t>
  </si>
  <si>
    <t>гэрээт алба хаагчдын нормын хувцасны үнэ</t>
  </si>
  <si>
    <t>Бөртэ ТӨҮГ</t>
  </si>
  <si>
    <t>китель юбканы хувцасны үнэ</t>
  </si>
  <si>
    <t>А3 70 гр цаасны үнэ</t>
  </si>
  <si>
    <t>А3 80 гр цаасны үнэ</t>
  </si>
  <si>
    <t>замын хөдөлгөөн зохицуулах ажлын гэрээний 12 сарын төлбөр</t>
  </si>
  <si>
    <t>Принтерийн хор 85А 40 ш, samsung101- 30 ш</t>
  </si>
  <si>
    <t>Эрдэнэт үйлдвэр ХХК-тай байгуулсан гэрээний мөнгөнөөс 709,2 сая төгрөг дутуу орсон, Нийслэлийн засаг даргын тамгын газартай 2015 оны гэрээний төсвийг 2084.3 сая төгрөгөөр төсөвлөсөн бол гэрээний төсөв 1862.9 сая төгрөгөөр батлагдан 221.4 сая төгрөгийн зөрүү гарч орлого дутсан.</t>
  </si>
  <si>
    <t>Орлого дутуу тул зардлууд зарцуулагдаагүй.</t>
  </si>
  <si>
    <t>Төвлөрүүлэх шилжүүлэг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</si>
</sst>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Red]_(* \(#,##0.00\);_(* &quot;-&quot;??_);_(@_)"/>
    <numFmt numFmtId="165" formatCode="yyyy/mm/dd;@"/>
  </numFmts>
  <fonts count="11" x14ac:knownFonts="1">
    <font>
      <sz val="11"/>
      <color theme="1"/>
      <name val="Calibri"/>
      <family val="2"/>
      <scheme val="minor"/>
    </font>
    <font>
      <sz val="11"/>
      <color theme="1"/>
      <name val="Calibri"/>
      <family val="2"/>
      <scheme val="minor"/>
    </font>
    <font>
      <sz val="11"/>
      <color theme="1"/>
      <name val="Times New Roman"/>
      <family val="1"/>
    </font>
    <font>
      <sz val="15"/>
      <color theme="1"/>
      <name val="Times New Roman"/>
      <family val="1"/>
    </font>
    <font>
      <sz val="9"/>
      <color theme="1"/>
      <name val="Calibri"/>
      <family val="2"/>
      <scheme val="minor"/>
    </font>
    <font>
      <sz val="9"/>
      <color theme="1"/>
      <name val="Times New Roman"/>
      <family val="1"/>
    </font>
    <font>
      <sz val="10"/>
      <color theme="1"/>
      <name val="Calibri"/>
      <family val="2"/>
      <scheme val="minor"/>
    </font>
    <font>
      <b/>
      <sz val="12"/>
      <color theme="1"/>
      <name val="Arial"/>
      <family val="2"/>
    </font>
    <font>
      <sz val="12"/>
      <color theme="1"/>
      <name val="Arial"/>
      <family val="2"/>
    </font>
    <font>
      <sz val="9"/>
      <color theme="1"/>
      <name val="Arial"/>
      <family val="2"/>
    </font>
    <font>
      <b/>
      <sz val="9"/>
      <color theme="1"/>
      <name val="Times New Roman"/>
      <family val="1"/>
    </font>
  </fonts>
  <fills count="3">
    <fill>
      <patternFill patternType="none"/>
    </fill>
    <fill>
      <patternFill patternType="gray125"/>
    </fill>
    <fill>
      <patternFill patternType="solid">
        <fgColor indexed="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2" fillId="0" borderId="0" xfId="0" applyFont="1"/>
    <xf numFmtId="49" fontId="5" fillId="0" borderId="1" xfId="0" applyNumberFormat="1" applyFont="1" applyBorder="1"/>
    <xf numFmtId="164" fontId="5" fillId="0" borderId="1" xfId="0" applyNumberFormat="1" applyFont="1" applyBorder="1"/>
    <xf numFmtId="0" fontId="6" fillId="0" borderId="0" xfId="0" applyFont="1" applyAlignment="1">
      <alignment horizontal="left"/>
    </xf>
    <xf numFmtId="0" fontId="8" fillId="0" borderId="0" xfId="0" applyFont="1"/>
    <xf numFmtId="0" fontId="9" fillId="0" borderId="0" xfId="0" applyFont="1"/>
    <xf numFmtId="0" fontId="9" fillId="0" borderId="0" xfId="0" applyFont="1" applyAlignment="1">
      <alignment horizontal="right"/>
    </xf>
    <xf numFmtId="0" fontId="7" fillId="0" borderId="0" xfId="0" applyFont="1"/>
    <xf numFmtId="0" fontId="7" fillId="0" borderId="0" xfId="0" applyFont="1" applyAlignment="1">
      <alignment horizontal="right"/>
    </xf>
    <xf numFmtId="0" fontId="7" fillId="0" borderId="0" xfId="0" applyFont="1" applyAlignment="1">
      <alignment horizontal="left"/>
    </xf>
    <xf numFmtId="0" fontId="7" fillId="0" borderId="1" xfId="0" applyFont="1" applyBorder="1" applyAlignment="1">
      <alignment horizontal="center" vertical="center"/>
    </xf>
    <xf numFmtId="0" fontId="8" fillId="0" borderId="1" xfId="0" applyFont="1" applyBorder="1" applyAlignment="1">
      <alignment wrapText="1"/>
    </xf>
    <xf numFmtId="43" fontId="8" fillId="0" borderId="1" xfId="1" applyFont="1" applyBorder="1"/>
    <xf numFmtId="0" fontId="8" fillId="0" borderId="1" xfId="0" applyFont="1" applyBorder="1"/>
    <xf numFmtId="0" fontId="7" fillId="0" borderId="1" xfId="0" applyFont="1" applyBorder="1" applyAlignment="1">
      <alignment horizontal="center"/>
    </xf>
    <xf numFmtId="43" fontId="7" fillId="0" borderId="1" xfId="1" applyFont="1" applyBorder="1"/>
    <xf numFmtId="0" fontId="8" fillId="0" borderId="1" xfId="0" applyFont="1" applyBorder="1" applyAlignment="1">
      <alignment horizontal="center" vertical="center"/>
    </xf>
    <xf numFmtId="43" fontId="8" fillId="0" borderId="1" xfId="1" applyFont="1" applyBorder="1" applyAlignment="1">
      <alignment horizontal="center" vertical="center"/>
    </xf>
    <xf numFmtId="0" fontId="8" fillId="0" borderId="1" xfId="0" applyFont="1" applyBorder="1" applyAlignment="1">
      <alignment horizontal="left" vertical="center"/>
    </xf>
    <xf numFmtId="165" fontId="8" fillId="0" borderId="1" xfId="0" applyNumberFormat="1" applyFont="1" applyBorder="1" applyAlignment="1">
      <alignment horizontal="right" vertical="center"/>
    </xf>
    <xf numFmtId="0" fontId="4" fillId="0" borderId="0" xfId="0" applyFont="1" applyAlignment="1">
      <alignment horizontal="right"/>
    </xf>
    <xf numFmtId="0" fontId="8" fillId="0" borderId="1" xfId="0" applyFont="1" applyBorder="1" applyAlignment="1">
      <alignment horizontal="left"/>
    </xf>
    <xf numFmtId="0" fontId="2" fillId="2" borderId="1" xfId="0" applyFont="1" applyFill="1" applyBorder="1" applyAlignment="1">
      <alignment horizontal="center" vertical="center" wrapText="1"/>
    </xf>
    <xf numFmtId="49" fontId="10" fillId="0" borderId="1" xfId="0" applyNumberFormat="1" applyFont="1" applyBorder="1"/>
    <xf numFmtId="164" fontId="10" fillId="0" borderId="1" xfId="0" applyNumberFormat="1" applyFont="1" applyBorder="1"/>
    <xf numFmtId="0" fontId="4" fillId="0" borderId="0" xfId="0" applyFont="1" applyAlignment="1"/>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0" xfId="0" applyFont="1" applyAlignment="1">
      <alignment horizontal="right"/>
    </xf>
    <xf numFmtId="0" fontId="7" fillId="0" borderId="0" xfId="0" applyFont="1" applyAlignment="1">
      <alignment horizontal="center"/>
    </xf>
    <xf numFmtId="0" fontId="0" fillId="0" borderId="1" xfId="0" applyBorder="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workbookViewId="0">
      <selection activeCell="F39" sqref="F39"/>
    </sheetView>
  </sheetViews>
  <sheetFormatPr defaultRowHeight="15" x14ac:dyDescent="0.25"/>
  <cols>
    <col min="1" max="1" width="6.28515625" customWidth="1"/>
    <col min="2" max="2" width="51.140625" bestFit="1" customWidth="1"/>
    <col min="3" max="3" width="15.85546875" bestFit="1" customWidth="1"/>
    <col min="4" max="4" width="15.85546875" customWidth="1"/>
    <col min="5" max="6" width="14.28515625" bestFit="1" customWidth="1"/>
    <col min="7" max="7" width="39.85546875" customWidth="1"/>
  </cols>
  <sheetData>
    <row r="1" spans="1:7" x14ac:dyDescent="0.25">
      <c r="C1" s="28"/>
      <c r="D1" s="28"/>
      <c r="E1" s="28" t="s">
        <v>9</v>
      </c>
    </row>
    <row r="2" spans="1:7" x14ac:dyDescent="0.25">
      <c r="C2" s="28"/>
      <c r="D2" s="28"/>
      <c r="E2" s="28" t="s">
        <v>29</v>
      </c>
    </row>
    <row r="3" spans="1:7" x14ac:dyDescent="0.25">
      <c r="B3" s="23"/>
      <c r="C3" s="23"/>
      <c r="D3" s="23"/>
      <c r="E3" s="23"/>
    </row>
    <row r="4" spans="1:7" ht="19.5" x14ac:dyDescent="0.25">
      <c r="A4" s="29" t="s">
        <v>30</v>
      </c>
      <c r="B4" s="29"/>
      <c r="C4" s="29"/>
      <c r="D4" s="29"/>
      <c r="E4" s="29"/>
      <c r="F4" s="29"/>
      <c r="G4" s="29"/>
    </row>
    <row r="5" spans="1:7" ht="19.5" x14ac:dyDescent="0.25">
      <c r="A5" s="29" t="s">
        <v>31</v>
      </c>
      <c r="B5" s="29"/>
      <c r="C5" s="29"/>
      <c r="D5" s="29"/>
      <c r="E5" s="29"/>
      <c r="F5" s="29"/>
      <c r="G5" s="29"/>
    </row>
    <row r="6" spans="1:7" x14ac:dyDescent="0.25">
      <c r="D6" s="9"/>
      <c r="E6" s="9"/>
      <c r="F6" s="9"/>
      <c r="G6" s="9" t="s">
        <v>94</v>
      </c>
    </row>
    <row r="7" spans="1:7" x14ac:dyDescent="0.25">
      <c r="A7" t="s">
        <v>96</v>
      </c>
      <c r="B7" s="3"/>
    </row>
    <row r="8" spans="1:7" x14ac:dyDescent="0.25">
      <c r="A8" t="s">
        <v>97</v>
      </c>
      <c r="G8" s="1" t="s">
        <v>95</v>
      </c>
    </row>
    <row r="9" spans="1:7" x14ac:dyDescent="0.25">
      <c r="A9" s="31" t="s">
        <v>32</v>
      </c>
      <c r="B9" s="31" t="s">
        <v>33</v>
      </c>
      <c r="C9" s="30" t="s">
        <v>34</v>
      </c>
      <c r="D9" s="30"/>
      <c r="E9" s="33" t="s">
        <v>37</v>
      </c>
      <c r="F9" s="30" t="s">
        <v>38</v>
      </c>
      <c r="G9" s="30"/>
    </row>
    <row r="10" spans="1:7" ht="30" x14ac:dyDescent="0.25">
      <c r="A10" s="32"/>
      <c r="B10" s="32"/>
      <c r="C10" s="2" t="s">
        <v>35</v>
      </c>
      <c r="D10" s="25" t="s">
        <v>36</v>
      </c>
      <c r="E10" s="34"/>
      <c r="F10" s="2" t="s">
        <v>39</v>
      </c>
      <c r="G10" s="25" t="s">
        <v>40</v>
      </c>
    </row>
    <row r="11" spans="1:7" x14ac:dyDescent="0.25">
      <c r="A11" s="4" t="s">
        <v>52</v>
      </c>
      <c r="B11" s="26" t="s">
        <v>41</v>
      </c>
      <c r="C11" s="27">
        <f>+C12</f>
        <v>3038323000</v>
      </c>
      <c r="D11" s="27">
        <f t="shared" ref="D11:F11" si="0">+D12</f>
        <v>3038323000</v>
      </c>
      <c r="E11" s="27">
        <f t="shared" si="0"/>
        <v>1985029906.53</v>
      </c>
      <c r="F11" s="27">
        <f t="shared" si="0"/>
        <v>1053293093.47</v>
      </c>
      <c r="G11" s="5" t="s">
        <v>119</v>
      </c>
    </row>
    <row r="12" spans="1:7" x14ac:dyDescent="0.25">
      <c r="A12" s="4" t="s">
        <v>53</v>
      </c>
      <c r="B12" s="26" t="s">
        <v>82</v>
      </c>
      <c r="C12" s="27">
        <f>+C13+C24</f>
        <v>3038323000</v>
      </c>
      <c r="D12" s="27">
        <f>+D13+D24</f>
        <v>3038323000</v>
      </c>
      <c r="E12" s="27">
        <f>+E13+E24</f>
        <v>1985029906.53</v>
      </c>
      <c r="F12" s="27">
        <f>+F13+F24</f>
        <v>1053293093.47</v>
      </c>
      <c r="G12" s="27"/>
    </row>
    <row r="13" spans="1:7" x14ac:dyDescent="0.25">
      <c r="A13" s="4" t="s">
        <v>54</v>
      </c>
      <c r="B13" s="26" t="s">
        <v>83</v>
      </c>
      <c r="C13" s="27">
        <f>SUM(C14:C22)</f>
        <v>2903423000</v>
      </c>
      <c r="D13" s="27">
        <f t="shared" ref="D13:F13" si="1">SUM(D14:D22)</f>
        <v>2903423000</v>
      </c>
      <c r="E13" s="27">
        <f>SUM(E14:E23)</f>
        <v>1983689906.53</v>
      </c>
      <c r="F13" s="27">
        <f>SUM(F14:F23)</f>
        <v>919733093.47000003</v>
      </c>
      <c r="G13" s="27"/>
    </row>
    <row r="14" spans="1:7" x14ac:dyDescent="0.25">
      <c r="A14" s="4" t="s">
        <v>55</v>
      </c>
      <c r="B14" s="4" t="s">
        <v>0</v>
      </c>
      <c r="C14" s="5">
        <v>1480775200</v>
      </c>
      <c r="D14" s="5">
        <v>1480775200</v>
      </c>
      <c r="E14" s="5">
        <v>1443969160</v>
      </c>
      <c r="F14" s="5">
        <f>+D14-E14</f>
        <v>36806040</v>
      </c>
      <c r="G14" s="5"/>
    </row>
    <row r="15" spans="1:7" x14ac:dyDescent="0.25">
      <c r="A15" s="4" t="s">
        <v>56</v>
      </c>
      <c r="B15" s="4" t="s">
        <v>1</v>
      </c>
      <c r="C15" s="5">
        <v>29614400</v>
      </c>
      <c r="D15" s="5">
        <v>29614400</v>
      </c>
      <c r="E15" s="5">
        <v>29612012</v>
      </c>
      <c r="F15" s="5">
        <f t="shared" ref="F15:F21" si="2">+D15-E15</f>
        <v>2388</v>
      </c>
      <c r="G15" s="5"/>
    </row>
    <row r="16" spans="1:7" x14ac:dyDescent="0.25">
      <c r="A16" s="4" t="s">
        <v>57</v>
      </c>
      <c r="B16" s="4" t="s">
        <v>42</v>
      </c>
      <c r="C16" s="5"/>
      <c r="D16" s="5"/>
      <c r="E16" s="5"/>
      <c r="F16" s="5">
        <f t="shared" si="2"/>
        <v>0</v>
      </c>
      <c r="G16" s="5"/>
    </row>
    <row r="17" spans="1:7" x14ac:dyDescent="0.25">
      <c r="A17" s="4" t="s">
        <v>58</v>
      </c>
      <c r="B17" s="4" t="s">
        <v>2</v>
      </c>
      <c r="C17" s="5">
        <v>194168800</v>
      </c>
      <c r="D17" s="5">
        <v>194168800</v>
      </c>
      <c r="E17" s="5">
        <v>92245986</v>
      </c>
      <c r="F17" s="5">
        <f t="shared" si="2"/>
        <v>101922814</v>
      </c>
      <c r="G17" s="5"/>
    </row>
    <row r="18" spans="1:7" x14ac:dyDescent="0.25">
      <c r="A18" s="4" t="s">
        <v>59</v>
      </c>
      <c r="B18" s="4" t="s">
        <v>3</v>
      </c>
      <c r="C18" s="5">
        <v>791831000</v>
      </c>
      <c r="D18" s="5">
        <v>791831000</v>
      </c>
      <c r="E18" s="5">
        <v>230108795</v>
      </c>
      <c r="F18" s="5">
        <f t="shared" si="2"/>
        <v>561722205</v>
      </c>
      <c r="G18" s="5"/>
    </row>
    <row r="19" spans="1:7" x14ac:dyDescent="0.25">
      <c r="A19" s="4" t="s">
        <v>60</v>
      </c>
      <c r="B19" s="4" t="s">
        <v>4</v>
      </c>
      <c r="C19" s="5">
        <v>323544600</v>
      </c>
      <c r="D19" s="5">
        <v>323544600</v>
      </c>
      <c r="E19" s="5">
        <v>89034090</v>
      </c>
      <c r="F19" s="5">
        <f t="shared" si="2"/>
        <v>234510510</v>
      </c>
      <c r="G19" s="5"/>
    </row>
    <row r="20" spans="1:7" x14ac:dyDescent="0.25">
      <c r="A20" s="4" t="s">
        <v>61</v>
      </c>
      <c r="B20" s="4" t="s">
        <v>5</v>
      </c>
      <c r="C20" s="5">
        <v>5500000</v>
      </c>
      <c r="D20" s="5">
        <v>5500000</v>
      </c>
      <c r="E20" s="5"/>
      <c r="F20" s="5">
        <f t="shared" si="2"/>
        <v>5500000</v>
      </c>
      <c r="G20" s="5"/>
    </row>
    <row r="21" spans="1:7" x14ac:dyDescent="0.25">
      <c r="A21" s="4" t="s">
        <v>62</v>
      </c>
      <c r="B21" s="4" t="s">
        <v>6</v>
      </c>
      <c r="C21" s="5">
        <v>66938000</v>
      </c>
      <c r="D21" s="5">
        <v>66938000</v>
      </c>
      <c r="E21" s="5">
        <v>7000000</v>
      </c>
      <c r="F21" s="5">
        <f t="shared" si="2"/>
        <v>59938000</v>
      </c>
      <c r="G21" s="5"/>
    </row>
    <row r="22" spans="1:7" x14ac:dyDescent="0.25">
      <c r="A22" s="4" t="s">
        <v>63</v>
      </c>
      <c r="B22" s="4" t="s">
        <v>7</v>
      </c>
      <c r="C22" s="5">
        <v>11051000</v>
      </c>
      <c r="D22" s="5">
        <v>11051000</v>
      </c>
      <c r="E22" s="5">
        <v>730000</v>
      </c>
      <c r="F22" s="5">
        <f>+D22-E22</f>
        <v>10321000</v>
      </c>
      <c r="G22" s="5"/>
    </row>
    <row r="23" spans="1:7" x14ac:dyDescent="0.25">
      <c r="A23" s="4"/>
      <c r="B23" s="4" t="s">
        <v>120</v>
      </c>
      <c r="C23" s="5"/>
      <c r="D23" s="5"/>
      <c r="E23" s="5">
        <v>90989863.530000001</v>
      </c>
      <c r="F23" s="5">
        <f>+D23-E23</f>
        <v>-90989863.530000001</v>
      </c>
      <c r="G23" s="5"/>
    </row>
    <row r="24" spans="1:7" x14ac:dyDescent="0.25">
      <c r="A24" s="4" t="s">
        <v>64</v>
      </c>
      <c r="B24" s="26" t="s">
        <v>86</v>
      </c>
      <c r="C24" s="27">
        <f>+C25</f>
        <v>134900000</v>
      </c>
      <c r="D24" s="27">
        <f t="shared" ref="D24:F26" si="3">+D25</f>
        <v>134900000</v>
      </c>
      <c r="E24" s="27">
        <f t="shared" si="3"/>
        <v>1340000</v>
      </c>
      <c r="F24" s="27">
        <f t="shared" si="3"/>
        <v>133560000</v>
      </c>
      <c r="G24" s="27"/>
    </row>
    <row r="25" spans="1:7" x14ac:dyDescent="0.25">
      <c r="A25" s="4" t="s">
        <v>65</v>
      </c>
      <c r="B25" s="26" t="s">
        <v>84</v>
      </c>
      <c r="C25" s="27">
        <f>+C26</f>
        <v>134900000</v>
      </c>
      <c r="D25" s="27">
        <f t="shared" si="3"/>
        <v>134900000</v>
      </c>
      <c r="E25" s="27">
        <f t="shared" si="3"/>
        <v>1340000</v>
      </c>
      <c r="F25" s="27">
        <f t="shared" si="3"/>
        <v>133560000</v>
      </c>
      <c r="G25" s="27"/>
    </row>
    <row r="26" spans="1:7" x14ac:dyDescent="0.25">
      <c r="A26" s="4" t="s">
        <v>66</v>
      </c>
      <c r="B26" s="26" t="s">
        <v>85</v>
      </c>
      <c r="C26" s="27">
        <f>+C27</f>
        <v>134900000</v>
      </c>
      <c r="D26" s="27">
        <f t="shared" si="3"/>
        <v>134900000</v>
      </c>
      <c r="E26" s="27">
        <f t="shared" si="3"/>
        <v>1340000</v>
      </c>
      <c r="F26" s="27">
        <f t="shared" si="3"/>
        <v>133560000</v>
      </c>
      <c r="G26" s="27"/>
    </row>
    <row r="27" spans="1:7" x14ac:dyDescent="0.25">
      <c r="A27" s="4" t="s">
        <v>67</v>
      </c>
      <c r="B27" s="4" t="s">
        <v>8</v>
      </c>
      <c r="C27" s="5">
        <v>134900000</v>
      </c>
      <c r="D27" s="5">
        <v>134900000</v>
      </c>
      <c r="E27" s="5">
        <v>1340000</v>
      </c>
      <c r="F27" s="5">
        <f>+D27-E27</f>
        <v>133560000</v>
      </c>
      <c r="G27" s="5"/>
    </row>
    <row r="28" spans="1:7" x14ac:dyDescent="0.25">
      <c r="A28" s="4" t="s">
        <v>68</v>
      </c>
      <c r="B28" s="4" t="s">
        <v>43</v>
      </c>
      <c r="C28" s="5"/>
      <c r="D28" s="5"/>
      <c r="E28" s="5"/>
      <c r="F28" s="5"/>
      <c r="G28" s="5"/>
    </row>
    <row r="29" spans="1:7" x14ac:dyDescent="0.25">
      <c r="A29" s="4" t="s">
        <v>69</v>
      </c>
      <c r="B29" s="26" t="s">
        <v>87</v>
      </c>
      <c r="C29" s="27"/>
      <c r="D29" s="27"/>
      <c r="E29" s="27"/>
      <c r="F29" s="27"/>
      <c r="G29" s="27"/>
    </row>
    <row r="30" spans="1:7" x14ac:dyDescent="0.25">
      <c r="A30" s="4" t="s">
        <v>70</v>
      </c>
      <c r="B30" s="26" t="s">
        <v>88</v>
      </c>
      <c r="C30" s="27"/>
      <c r="D30" s="27"/>
      <c r="E30" s="27"/>
      <c r="F30" s="27"/>
      <c r="G30" s="27"/>
    </row>
    <row r="31" spans="1:7" x14ac:dyDescent="0.25">
      <c r="A31" s="4" t="s">
        <v>71</v>
      </c>
      <c r="B31" s="26" t="s">
        <v>89</v>
      </c>
      <c r="C31" s="27"/>
      <c r="D31" s="27"/>
      <c r="E31" s="27"/>
      <c r="F31" s="27"/>
      <c r="G31" s="27"/>
    </row>
    <row r="32" spans="1:7" x14ac:dyDescent="0.25">
      <c r="A32" s="4" t="s">
        <v>72</v>
      </c>
      <c r="B32" s="26" t="s">
        <v>90</v>
      </c>
      <c r="C32" s="27"/>
      <c r="D32" s="27"/>
      <c r="E32" s="27"/>
      <c r="F32" s="27"/>
      <c r="G32" s="27"/>
    </row>
    <row r="33" spans="1:7" x14ac:dyDescent="0.25">
      <c r="A33" s="4" t="s">
        <v>73</v>
      </c>
      <c r="B33" s="26" t="s">
        <v>91</v>
      </c>
      <c r="C33" s="27"/>
      <c r="D33" s="27"/>
      <c r="E33" s="27"/>
      <c r="F33" s="27"/>
      <c r="G33" s="27"/>
    </row>
    <row r="34" spans="1:7" x14ac:dyDescent="0.25">
      <c r="A34" s="4" t="s">
        <v>74</v>
      </c>
      <c r="B34" s="26" t="s">
        <v>45</v>
      </c>
      <c r="C34" s="27"/>
      <c r="D34" s="27"/>
      <c r="E34" s="27"/>
      <c r="F34" s="27"/>
      <c r="G34" s="27"/>
    </row>
    <row r="35" spans="1:7" x14ac:dyDescent="0.25">
      <c r="A35" s="4" t="s">
        <v>75</v>
      </c>
      <c r="B35" s="4" t="s">
        <v>44</v>
      </c>
      <c r="C35" s="5"/>
      <c r="D35" s="5"/>
      <c r="E35" s="5"/>
      <c r="F35" s="5"/>
      <c r="G35" s="5"/>
    </row>
    <row r="36" spans="1:7" x14ac:dyDescent="0.25">
      <c r="A36" s="4" t="s">
        <v>76</v>
      </c>
      <c r="B36" s="4" t="s">
        <v>46</v>
      </c>
      <c r="C36" s="5"/>
      <c r="D36" s="5"/>
      <c r="E36" s="5"/>
      <c r="F36" s="5"/>
      <c r="G36" s="5"/>
    </row>
    <row r="37" spans="1:7" x14ac:dyDescent="0.25">
      <c r="A37" s="4" t="s">
        <v>77</v>
      </c>
      <c r="B37" s="4" t="s">
        <v>47</v>
      </c>
      <c r="C37" s="5"/>
      <c r="D37" s="5"/>
      <c r="E37" s="5"/>
      <c r="F37" s="5"/>
      <c r="G37" s="5"/>
    </row>
    <row r="38" spans="1:7" x14ac:dyDescent="0.25">
      <c r="A38" s="4" t="s">
        <v>78</v>
      </c>
      <c r="B38" s="4" t="s">
        <v>48</v>
      </c>
      <c r="C38" s="5"/>
      <c r="D38" s="5"/>
      <c r="E38" s="5"/>
      <c r="F38" s="5"/>
      <c r="G38" s="5"/>
    </row>
    <row r="39" spans="1:7" ht="120" x14ac:dyDescent="0.25">
      <c r="A39" s="4" t="s">
        <v>79</v>
      </c>
      <c r="B39" s="4" t="s">
        <v>93</v>
      </c>
      <c r="C39" s="5">
        <v>3038323000</v>
      </c>
      <c r="D39" s="5">
        <v>3038323000</v>
      </c>
      <c r="E39" s="5">
        <v>1985029906.53</v>
      </c>
      <c r="F39" s="5">
        <f>+D39-E39</f>
        <v>1053293093.47</v>
      </c>
      <c r="G39" s="37" t="s">
        <v>118</v>
      </c>
    </row>
    <row r="40" spans="1:7" x14ac:dyDescent="0.25">
      <c r="A40" s="4" t="s">
        <v>80</v>
      </c>
      <c r="B40" s="4" t="s">
        <v>49</v>
      </c>
      <c r="C40" s="5"/>
      <c r="D40" s="5"/>
      <c r="E40" s="5"/>
      <c r="F40" s="5"/>
      <c r="G40" s="5"/>
    </row>
    <row r="41" spans="1:7" x14ac:dyDescent="0.25">
      <c r="A41" s="4" t="s">
        <v>81</v>
      </c>
      <c r="B41" s="4" t="s">
        <v>50</v>
      </c>
      <c r="C41" s="5"/>
      <c r="D41" s="5"/>
      <c r="E41" s="5"/>
      <c r="F41" s="5"/>
      <c r="G41" s="5"/>
    </row>
    <row r="42" spans="1:7" x14ac:dyDescent="0.25">
      <c r="A42" s="4" t="s">
        <v>92</v>
      </c>
      <c r="B42" s="4" t="s">
        <v>51</v>
      </c>
      <c r="C42" s="5"/>
      <c r="D42" s="5"/>
      <c r="E42" s="5"/>
      <c r="F42" s="5"/>
      <c r="G42" s="5"/>
    </row>
  </sheetData>
  <mergeCells count="7">
    <mergeCell ref="A4:G4"/>
    <mergeCell ref="A5:G5"/>
    <mergeCell ref="F9:G9"/>
    <mergeCell ref="A9:A10"/>
    <mergeCell ref="B9:B10"/>
    <mergeCell ref="C9:D9"/>
    <mergeCell ref="E9:E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2" workbookViewId="0">
      <selection activeCell="D31" sqref="D31"/>
    </sheetView>
  </sheetViews>
  <sheetFormatPr defaultRowHeight="15" x14ac:dyDescent="0.25"/>
  <cols>
    <col min="1" max="1" width="14.42578125" customWidth="1"/>
    <col min="2" max="2" width="56" bestFit="1" customWidth="1"/>
    <col min="3" max="3" width="18.85546875" bestFit="1" customWidth="1"/>
    <col min="4" max="4" width="20" bestFit="1" customWidth="1"/>
    <col min="5" max="5" width="67.85546875" bestFit="1" customWidth="1"/>
  </cols>
  <sheetData>
    <row r="1" spans="1:5" x14ac:dyDescent="0.25">
      <c r="C1" s="35" t="s">
        <v>9</v>
      </c>
      <c r="D1" s="35"/>
      <c r="E1" s="35"/>
    </row>
    <row r="2" spans="1:5" x14ac:dyDescent="0.25">
      <c r="C2" s="35" t="s">
        <v>10</v>
      </c>
      <c r="D2" s="35"/>
      <c r="E2" s="35"/>
    </row>
    <row r="3" spans="1:5" x14ac:dyDescent="0.25">
      <c r="C3" s="6"/>
      <c r="D3" s="6"/>
      <c r="E3" s="6"/>
    </row>
    <row r="4" spans="1:5" x14ac:dyDescent="0.25">
      <c r="C4" s="6"/>
      <c r="D4" s="6"/>
      <c r="E4" s="6"/>
    </row>
    <row r="6" spans="1:5" ht="15.75" x14ac:dyDescent="0.25">
      <c r="A6" s="36" t="s">
        <v>11</v>
      </c>
      <c r="B6" s="36"/>
      <c r="C6" s="36"/>
      <c r="D6" s="36"/>
      <c r="E6" s="36"/>
    </row>
    <row r="7" spans="1:5" ht="15.75" x14ac:dyDescent="0.25">
      <c r="A7" s="36" t="s">
        <v>12</v>
      </c>
      <c r="B7" s="36"/>
      <c r="C7" s="36"/>
      <c r="D7" s="36"/>
      <c r="E7" s="36"/>
    </row>
    <row r="8" spans="1:5" ht="15.75" x14ac:dyDescent="0.25">
      <c r="A8" s="7"/>
      <c r="B8" s="7"/>
      <c r="C8" s="7"/>
      <c r="D8" s="8"/>
      <c r="E8" s="9" t="s">
        <v>13</v>
      </c>
    </row>
    <row r="9" spans="1:5" ht="15.75" x14ac:dyDescent="0.25">
      <c r="A9" s="7"/>
      <c r="B9" s="7"/>
      <c r="C9" s="7"/>
      <c r="D9" s="7"/>
      <c r="E9" s="7"/>
    </row>
    <row r="10" spans="1:5" ht="15.75" x14ac:dyDescent="0.25">
      <c r="A10" s="7" t="s">
        <v>14</v>
      </c>
      <c r="B10" s="7"/>
      <c r="C10" s="7"/>
      <c r="D10" s="7"/>
      <c r="E10" s="7"/>
    </row>
    <row r="11" spans="1:5" ht="15.75" x14ac:dyDescent="0.25">
      <c r="A11" s="7"/>
      <c r="B11" s="7"/>
      <c r="C11" s="7"/>
      <c r="D11" s="7"/>
      <c r="E11" s="7"/>
    </row>
    <row r="12" spans="1:5" ht="15.75" x14ac:dyDescent="0.25">
      <c r="A12" s="7" t="s">
        <v>15</v>
      </c>
      <c r="B12" s="7"/>
      <c r="C12" s="7"/>
      <c r="D12" s="7"/>
      <c r="E12" s="7"/>
    </row>
    <row r="13" spans="1:5" ht="15.75" x14ac:dyDescent="0.25">
      <c r="A13" s="7"/>
      <c r="B13" s="7"/>
      <c r="C13" s="7"/>
      <c r="D13" s="7"/>
      <c r="E13" s="7"/>
    </row>
    <row r="14" spans="1:5" ht="15.75" x14ac:dyDescent="0.25">
      <c r="A14" s="10" t="s">
        <v>98</v>
      </c>
      <c r="B14" s="10"/>
      <c r="C14" s="7"/>
      <c r="D14" s="11" t="s">
        <v>16</v>
      </c>
      <c r="E14" s="12">
        <v>900012048</v>
      </c>
    </row>
    <row r="15" spans="1:5" ht="15.75" x14ac:dyDescent="0.25">
      <c r="A15" s="7"/>
      <c r="B15" s="7"/>
      <c r="C15" s="7"/>
      <c r="D15" s="7"/>
      <c r="E15" s="7"/>
    </row>
    <row r="16" spans="1:5" s="1" customFormat="1" ht="15.75" x14ac:dyDescent="0.25">
      <c r="A16" s="13" t="s">
        <v>17</v>
      </c>
      <c r="B16" s="13" t="s">
        <v>18</v>
      </c>
      <c r="C16" s="13" t="s">
        <v>19</v>
      </c>
      <c r="D16" s="13" t="s">
        <v>20</v>
      </c>
      <c r="E16" s="13" t="s">
        <v>21</v>
      </c>
    </row>
    <row r="17" spans="1:5" s="1" customFormat="1" x14ac:dyDescent="0.25">
      <c r="A17" s="22">
        <v>42339</v>
      </c>
      <c r="B17" s="21" t="s">
        <v>99</v>
      </c>
      <c r="C17" s="19"/>
      <c r="D17" s="20">
        <v>11000000</v>
      </c>
      <c r="E17" s="21" t="s">
        <v>100</v>
      </c>
    </row>
    <row r="18" spans="1:5" s="1" customFormat="1" x14ac:dyDescent="0.25">
      <c r="A18" s="22">
        <v>42346</v>
      </c>
      <c r="B18" s="21" t="s">
        <v>99</v>
      </c>
      <c r="C18" s="19"/>
      <c r="D18" s="20">
        <v>5500000</v>
      </c>
      <c r="E18" s="21" t="s">
        <v>100</v>
      </c>
    </row>
    <row r="19" spans="1:5" s="1" customFormat="1" x14ac:dyDescent="0.25">
      <c r="A19" s="22">
        <v>42346</v>
      </c>
      <c r="B19" s="21" t="s">
        <v>101</v>
      </c>
      <c r="C19" s="19"/>
      <c r="D19" s="20">
        <v>2981000</v>
      </c>
      <c r="E19" s="21" t="s">
        <v>117</v>
      </c>
    </row>
    <row r="20" spans="1:5" s="1" customFormat="1" x14ac:dyDescent="0.25">
      <c r="A20" s="22">
        <v>42346</v>
      </c>
      <c r="B20" s="21" t="s">
        <v>102</v>
      </c>
      <c r="C20" s="20"/>
      <c r="D20" s="20">
        <v>1800000</v>
      </c>
      <c r="E20" s="21" t="s">
        <v>103</v>
      </c>
    </row>
    <row r="21" spans="1:5" s="1" customFormat="1" x14ac:dyDescent="0.25">
      <c r="A21" s="22">
        <v>42355</v>
      </c>
      <c r="B21" s="21" t="s">
        <v>25</v>
      </c>
      <c r="C21" s="20">
        <v>135886900</v>
      </c>
      <c r="D21" s="20"/>
      <c r="E21" s="21" t="s">
        <v>116</v>
      </c>
    </row>
    <row r="22" spans="1:5" s="1" customFormat="1" x14ac:dyDescent="0.25">
      <c r="A22" s="22">
        <v>42356</v>
      </c>
      <c r="B22" s="21" t="s">
        <v>104</v>
      </c>
      <c r="C22" s="20"/>
      <c r="D22" s="20">
        <v>849000</v>
      </c>
      <c r="E22" s="21" t="s">
        <v>105</v>
      </c>
    </row>
    <row r="23" spans="1:5" ht="15.75" x14ac:dyDescent="0.25">
      <c r="A23" s="22">
        <v>42360</v>
      </c>
      <c r="B23" s="14" t="s">
        <v>22</v>
      </c>
      <c r="C23" s="15"/>
      <c r="D23" s="15">
        <v>5792798</v>
      </c>
      <c r="E23" s="24" t="s">
        <v>27</v>
      </c>
    </row>
    <row r="24" spans="1:5" ht="15.75" x14ac:dyDescent="0.25">
      <c r="A24" s="22">
        <v>42360</v>
      </c>
      <c r="B24" s="14" t="s">
        <v>23</v>
      </c>
      <c r="C24" s="15"/>
      <c r="D24" s="15">
        <v>13366356</v>
      </c>
      <c r="E24" s="24" t="s">
        <v>28</v>
      </c>
    </row>
    <row r="25" spans="1:5" ht="15.75" x14ac:dyDescent="0.25">
      <c r="A25" s="22">
        <v>42360</v>
      </c>
      <c r="B25" s="14" t="s">
        <v>106</v>
      </c>
      <c r="C25" s="15"/>
      <c r="D25" s="15">
        <v>41250000</v>
      </c>
      <c r="E25" s="24" t="s">
        <v>107</v>
      </c>
    </row>
    <row r="26" spans="1:5" ht="15.75" x14ac:dyDescent="0.25">
      <c r="A26" s="22">
        <v>42360</v>
      </c>
      <c r="B26" s="14" t="s">
        <v>108</v>
      </c>
      <c r="C26" s="15"/>
      <c r="D26" s="15">
        <v>94500000</v>
      </c>
      <c r="E26" s="24" t="s">
        <v>109</v>
      </c>
    </row>
    <row r="27" spans="1:5" ht="15.75" x14ac:dyDescent="0.25">
      <c r="A27" s="22">
        <v>42360</v>
      </c>
      <c r="B27" s="14" t="s">
        <v>110</v>
      </c>
      <c r="C27" s="15">
        <v>13114200</v>
      </c>
      <c r="D27" s="15"/>
      <c r="E27" s="24" t="s">
        <v>111</v>
      </c>
    </row>
    <row r="28" spans="1:5" ht="15.75" x14ac:dyDescent="0.25">
      <c r="A28" s="22">
        <v>42361</v>
      </c>
      <c r="B28" s="14" t="s">
        <v>112</v>
      </c>
      <c r="C28" s="15"/>
      <c r="D28" s="15">
        <v>8955180</v>
      </c>
      <c r="E28" s="24" t="s">
        <v>113</v>
      </c>
    </row>
    <row r="29" spans="1:5" ht="15.75" x14ac:dyDescent="0.25">
      <c r="A29" s="22">
        <v>42363</v>
      </c>
      <c r="B29" s="14" t="s">
        <v>26</v>
      </c>
      <c r="C29" s="15"/>
      <c r="D29" s="15">
        <v>2875000</v>
      </c>
      <c r="E29" s="24" t="s">
        <v>114</v>
      </c>
    </row>
    <row r="30" spans="1:5" ht="15.75" x14ac:dyDescent="0.25">
      <c r="A30" s="22">
        <v>42363</v>
      </c>
      <c r="B30" s="14" t="s">
        <v>102</v>
      </c>
      <c r="C30" s="15"/>
      <c r="D30" s="15">
        <v>2480000</v>
      </c>
      <c r="E30" s="24" t="s">
        <v>115</v>
      </c>
    </row>
    <row r="31" spans="1:5" ht="30" customHeight="1" x14ac:dyDescent="0.25">
      <c r="A31" s="16"/>
      <c r="B31" s="17" t="s">
        <v>24</v>
      </c>
      <c r="C31" s="18">
        <f>SUM(C17:C30)</f>
        <v>149001100</v>
      </c>
      <c r="D31" s="18">
        <f>SUM(D17:D30)</f>
        <v>191349334</v>
      </c>
      <c r="E31" s="16"/>
    </row>
  </sheetData>
  <mergeCells count="4">
    <mergeCell ref="C1:E1"/>
    <mergeCell ref="C2:E2"/>
    <mergeCell ref="A6:E6"/>
    <mergeCell ref="A7:E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төсвийн гүйцэтгэлийн мэдээ</vt:lpstr>
      <vt:lpstr>5 саяаас дээш гүйлгээ</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Баярмаа.Б энг НХЖХГ</dc:creator>
  <cp:lastModifiedBy>Баярмаа.Б энг НХЖХГ</cp:lastModifiedBy>
  <dcterms:created xsi:type="dcterms:W3CDTF">2015-11-02T08:20:31Z</dcterms:created>
  <dcterms:modified xsi:type="dcterms:W3CDTF">2016-01-05T09:13:35Z</dcterms:modified>
</cp:coreProperties>
</file>