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0" windowWidth="20520" windowHeight="3270" activeTab="1"/>
  </bookViews>
  <sheets>
    <sheet name="1" sheetId="1" r:id="rId1"/>
    <sheet name="2" sheetId="2" r:id="rId2"/>
    <sheet name="4" sheetId="5" r:id="rId3"/>
    <sheet name="5" sheetId="6" r:id="rId4"/>
    <sheet name="6" sheetId="7" r:id="rId5"/>
    <sheet name="7" sheetId="8" r:id="rId6"/>
    <sheet name="Төвөлрүүлэх орлого" sheetId="13" r:id="rId7"/>
  </sheets>
  <calcPr calcId="145621" calcMode="manual"/>
</workbook>
</file>

<file path=xl/calcChain.xml><?xml version="1.0" encoding="utf-8"?>
<calcChain xmlns="http://schemas.openxmlformats.org/spreadsheetml/2006/main">
  <c r="F11" i="13" l="1"/>
  <c r="E23" i="8"/>
  <c r="D23" i="8"/>
  <c r="F14" i="8"/>
  <c r="F21" i="8"/>
  <c r="E13" i="1"/>
  <c r="E12" i="1" s="1"/>
  <c r="E11" i="1" s="1"/>
  <c r="D13" i="1"/>
  <c r="D12" i="1" s="1"/>
  <c r="D11" i="1" s="1"/>
  <c r="F33" i="1"/>
  <c r="E33" i="1"/>
  <c r="D33" i="1"/>
  <c r="F38" i="1"/>
  <c r="F34" i="1"/>
  <c r="F26" i="1"/>
  <c r="F24" i="1"/>
  <c r="F22" i="1"/>
  <c r="F21" i="1"/>
  <c r="F20" i="1"/>
  <c r="F19" i="1"/>
  <c r="F18" i="1"/>
  <c r="F17" i="1"/>
  <c r="F16" i="1"/>
  <c r="F15" i="1"/>
  <c r="F14" i="1"/>
  <c r="F13" i="1" s="1"/>
  <c r="F12" i="1" s="1"/>
  <c r="F23" i="1"/>
  <c r="F25" i="1"/>
  <c r="F27" i="1"/>
  <c r="F9" i="13" l="1"/>
  <c r="C33" i="1" l="1"/>
  <c r="F29" i="1"/>
  <c r="F11" i="1" s="1"/>
  <c r="D28" i="2" l="1"/>
  <c r="C28" i="2"/>
  <c r="F37" i="1" l="1"/>
  <c r="F32" i="1"/>
  <c r="F31" i="1"/>
  <c r="F30" i="1"/>
  <c r="F28" i="1"/>
  <c r="F36" i="1"/>
  <c r="F35" i="1"/>
</calcChain>
</file>

<file path=xl/sharedStrings.xml><?xml version="1.0" encoding="utf-8"?>
<sst xmlns="http://schemas.openxmlformats.org/spreadsheetml/2006/main" count="242" uniqueCount="199">
  <si>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</si>
  <si>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</si>
  <si>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</si>
  <si>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</si>
  <si>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</si>
  <si>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</si>
  <si>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</si>
  <si>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</si>
  <si>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</si>
  <si>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</si>
  <si>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</si>
  <si>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</si>
  <si>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</si>
  <si>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</si>
  <si>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</si>
  <si>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</si>
  <si>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</si>
  <si>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</si>
  <si>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</si>
  <si>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</si>
  <si>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</si>
  <si>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</si>
  <si>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</si>
  <si>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</si>
  <si>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</si>
  <si>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</si>
  <si>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</si>
  <si>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</si>
  <si>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</si>
  <si>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</si>
  <si>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</si>
  <si>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</si>
  <si>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</si>
  <si>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</si>
  <si>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</si>
  <si>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</si>
  <si>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</si>
  <si>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</si>
  <si>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</si>
  <si>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</si>
  <si>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</si>
  <si>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</si>
  <si>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</si>
  <si>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</si>
  <si>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</si>
  <si>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</si>
  <si>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</si>
  <si>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</si>
  <si>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</si>
  <si>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</si>
  <si>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</si>
  <si>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Зөрүү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</si>
  <si>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</si>
  <si>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</si>
  <si>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</si>
  <si>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</si>
  <si>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</si>
  <si>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</si>
  <si>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</si>
  <si>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</si>
  <si>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</si>
  <si>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</si>
  <si>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</si>
  <si>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</si>
  <si>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</si>
  <si>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</si>
  <si>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</si>
  <si>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</si>
  <si>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</si>
  <si>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</si>
  <si>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</si>
  <si>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</si>
  <si>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</si>
  <si>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</si>
  <si>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</si>
  <si>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</si>
  <si>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</si>
  <si>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</si>
  <si>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</si>
  <si>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</si>
  <si>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</si>
  <si>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</si>
  <si>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</si>
  <si>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</si>
  <si>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</si>
  <si>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</si>
  <si>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</si>
  <si>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</si>
  <si>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</si>
  <si>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</si>
  <si>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</si>
  <si>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</si>
  <si>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</si>
  <si>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</si>
  <si>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</si>
  <si>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</si>
  <si>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</si>
  <si>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</si>
  <si>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</si>
  <si>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</si>
  <si>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</si>
  <si>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</si>
  <si>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</si>
  <si>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</si>
  <si>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</si>
  <si>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</si>
  <si>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</si>
  <si>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</si>
  <si>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</si>
  <si>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</si>
  <si>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</si>
  <si>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</si>
  <si>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</si>
  <si>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</si>
  <si>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</si>
  <si>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</si>
  <si>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</si>
  <si>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</si>
  <si>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</si>
  <si>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</si>
  <si>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</si>
  <si>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</si>
  <si>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</si>
  <si>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</si>
  <si>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</si>
  <si>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</si>
  <si>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</si>
  <si>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</si>
  <si>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</si>
  <si>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</si>
  <si>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</si>
  <si>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</si>
  <si>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 xml:space="preserve">Дансны дугаар 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</si>
  <si>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</si>
  <si>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</si>
  <si>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</si>
  <si>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</si>
  <si>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</si>
  <si>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</si>
  <si>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</si>
  <si>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</si>
  <si>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</si>
  <si>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</si>
  <si>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</si>
  <si>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</si>
  <si>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нийтлэг стандартыг тогтоох тухай журмын 2 дугаар хавсралт</t>
  </si>
  <si>
    <t>ТӨСВИЙН ГҮЙЦЭТГЭЛИЙГ БАТЛАГДСАН ТӨСВИЙН ТӨЛӨВЛӨГӨӨТЭЙ</t>
  </si>
  <si>
    <t xml:space="preserve"> ХАРЬЦУУЛСАН ХАРЬЦУУЛАЛТ</t>
  </si>
  <si>
    <t>/Хуулийн 6.2.1, 6.2.2, 6.2.3, 6.2.6, 6.3.2, 6.3.3, 6.3.8 заалтын хүрээнд/</t>
  </si>
  <si>
    <t>29</t>
  </si>
  <si>
    <t>30</t>
  </si>
  <si>
    <t>31</t>
  </si>
  <si>
    <t>Буцалтгүй тусламж олгох тухай</t>
  </si>
  <si>
    <t>Сангийн яам</t>
  </si>
  <si>
    <t>4</t>
  </si>
  <si>
    <t>Тэтгэвэрт гарахад олгох тэтгэмж</t>
  </si>
  <si>
    <t>Жолооны үнэмлэхний бэлдэцийн тендер  шалгаруулалт явагдаж байгаа эрх олгож гэрээ хийгдээгүй байна</t>
  </si>
  <si>
    <t>Комьютер техник хэрэгсэл бэлтгэн нийлүүлэх тендер зарлагдсан эрх олгож гэрээ хийгдээгүй байна.</t>
  </si>
  <si>
    <t xml:space="preserve">Цагдаагийн албаны тухай хууль шинэчлэн батлагдсантай холбоотойгоор алба хаагчдын хувцасны  загварыг Засгийн газраас батлах болсон учир тендер шалгаруулалт хойшлогдсон </t>
  </si>
  <si>
    <t>Цагдаагийн ерөнхий газрын дарга</t>
  </si>
  <si>
    <t xml:space="preserve">Төсвийн захирагчийн нэр: Цагдаагийн Ерөнхий газар,  Санхүү, хангамжийн газар 2017 оны 04 дүгээр сар </t>
  </si>
  <si>
    <t>Торгуулийн орлого тєвлєрїїлэлт</t>
  </si>
  <si>
    <t>Цагаан шонхор УЇГ</t>
  </si>
  <si>
    <t>Санхїїжилт</t>
  </si>
  <si>
    <t>Монголын їнэт цаас хэвлэл ХХК</t>
  </si>
  <si>
    <t>Торгуул шийтгэврийн хуудасны унэ</t>
  </si>
  <si>
    <t>Петровис карт ХХК</t>
  </si>
  <si>
    <t>Шатахууны їнэ</t>
  </si>
  <si>
    <t>Премиум палас ХХК</t>
  </si>
  <si>
    <t>Удирдах ажилтаны зєвєлгєєний їйлчилгээний зардал</t>
  </si>
  <si>
    <t>Мєнгєн самнаа ХХК</t>
  </si>
  <si>
    <t>Гуулин домбо хийх захиалгын тєлбєр</t>
  </si>
  <si>
    <t>ЧДїїргийн ЭМНДХэлтэс</t>
  </si>
  <si>
    <t>000003183 СААА 4 сар НДШ а/ол</t>
  </si>
  <si>
    <t>Б Наранцэцэг</t>
  </si>
  <si>
    <t>Лхамжав Энхбат</t>
  </si>
  <si>
    <t>Л Тїмэнжаргал</t>
  </si>
  <si>
    <t>Сангийн яам-ХЗЯ***</t>
  </si>
  <si>
    <t>МУ-ын 2017 оны интерполын гишїїчлэлийн тєтвєр</t>
  </si>
  <si>
    <t xml:space="preserve">Євлийн болон өдөр тутмын хуюцасны төлбөр </t>
  </si>
  <si>
    <t xml:space="preserve">Євлийн болон өдөр тутмын хуюцасны үлдэгдэл төлбөр </t>
  </si>
  <si>
    <t>П Євгєнхїї агсаны ар гэрт олгох нэг удаагийн тэтгэмж</t>
  </si>
  <si>
    <t>жолооны үнэмлэхний орлогны төвөлрүүлэх шилжүүлэг</t>
  </si>
  <si>
    <t>Гэрээ №01 2017.02.23</t>
  </si>
  <si>
    <t>орхон ЦГД-ын тушаал №133 2016.12.23</t>
  </si>
  <si>
    <t>Хамгаалалтын 1-р газрын даргын тушаал №304 2016.12.20</t>
  </si>
  <si>
    <t>ЦЕГД-ын тушаал №720 2016.12.23</t>
  </si>
  <si>
    <t>гэрээ №19 2017.04.06</t>
  </si>
  <si>
    <t>Гэрээ №40 2016.04.08</t>
  </si>
  <si>
    <t>Гэрээ №99/2017 2017.04.05</t>
  </si>
  <si>
    <t>Төсвийн захирагчийн нэр: ЦЕГ-ын Санхүү, хангамжийн газар 04 сар</t>
  </si>
  <si>
    <t>б/175</t>
  </si>
  <si>
    <t xml:space="preserve">Мөнгөн урамшил тэтгэмж олгох тухай </t>
  </si>
  <si>
    <t>№136</t>
  </si>
  <si>
    <t>Дурсгалын зүйлё гардуулж зардал гаргах тухай</t>
  </si>
  <si>
    <t>Санхүү аж ахуйн албаны дарга</t>
  </si>
  <si>
    <t>№115</t>
  </si>
  <si>
    <t>№130</t>
  </si>
  <si>
    <t>04-р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</si>
</sst>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 Mon"/>
      <family val="2"/>
    </font>
    <font>
      <sz val="8"/>
      <name val="Sc-Tahoma"/>
      <charset val="204"/>
    </font>
    <font>
      <sz val="8"/>
      <name val="Sc-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0" fontId="12" fillId="0" borderId="0" xfId="0" applyFont="1" applyAlignment="1">
      <alignment horizontal="right"/>
    </xf>
    <xf numFmtId="0" fontId="14" fillId="0" borderId="1" xfId="0" applyNumberFormat="1" applyFont="1" applyBorder="1"/>
    <xf numFmtId="0" fontId="16" fillId="0" borderId="0" xfId="0" applyFont="1"/>
    <xf numFmtId="43" fontId="8" fillId="0" borderId="1" xfId="1" applyFont="1" applyBorder="1" applyAlignment="1">
      <alignment horizontal="left" wrapText="1"/>
    </xf>
    <xf numFmtId="0" fontId="17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11" fillId="0" borderId="1" xfId="0" applyFont="1" applyBorder="1"/>
    <xf numFmtId="167" fontId="11" fillId="0" borderId="1" xfId="1" applyNumberFormat="1" applyFont="1" applyBorder="1"/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left" vertical="top" wrapText="1"/>
    </xf>
    <xf numFmtId="14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left" vertical="top" wrapText="1"/>
    </xf>
    <xf numFmtId="0" fontId="19" fillId="0" borderId="7" xfId="0" applyNumberFormat="1" applyFont="1" applyFill="1" applyBorder="1" applyAlignment="1" applyProtection="1">
      <alignment horizontal="right" vertical="top" wrapText="1"/>
    </xf>
    <xf numFmtId="4" fontId="19" fillId="0" borderId="7" xfId="0" applyNumberFormat="1" applyFont="1" applyFill="1" applyBorder="1" applyAlignment="1" applyProtection="1">
      <alignment horizontal="right" vertical="top" wrapText="1"/>
    </xf>
    <xf numFmtId="4" fontId="20" fillId="0" borderId="7" xfId="0" applyNumberFormat="1" applyFont="1" applyFill="1" applyBorder="1" applyAlignment="1" applyProtection="1">
      <alignment horizontal="right" vertical="top" wrapText="1"/>
    </xf>
    <xf numFmtId="0" fontId="20" fillId="0" borderId="7" xfId="0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9" sqref="A9:A10"/>
    </sheetView>
  </sheetViews>
  <sheetFormatPr defaultRowHeight="12.75" x14ac:dyDescent="0.2"/>
  <cols>
    <col min="1" max="1" width="3.42578125" style="43" customWidth="1"/>
    <col min="2" max="2" width="34" style="43" customWidth="1"/>
    <col min="3" max="3" width="17" style="43" bestFit="1" customWidth="1"/>
    <col min="4" max="4" width="19.5703125" style="43" customWidth="1"/>
    <col min="5" max="5" width="17.28515625" style="43" customWidth="1"/>
    <col min="6" max="6" width="16" style="43" bestFit="1" customWidth="1"/>
    <col min="7" max="7" width="35.85546875" style="43" customWidth="1"/>
    <col min="8" max="16384" width="9.140625" style="43"/>
  </cols>
  <sheetData>
    <row r="1" spans="1:7" x14ac:dyDescent="0.2">
      <c r="C1" s="53"/>
      <c r="D1" s="53" t="s">
        <v>9</v>
      </c>
    </row>
    <row r="2" spans="1:7" x14ac:dyDescent="0.2">
      <c r="C2" s="53"/>
      <c r="D2" s="53" t="s">
        <v>145</v>
      </c>
    </row>
    <row r="3" spans="1:7" x14ac:dyDescent="0.2">
      <c r="B3" s="54"/>
      <c r="C3" s="54"/>
      <c r="D3" s="54"/>
      <c r="E3" s="54"/>
    </row>
    <row r="4" spans="1:7" x14ac:dyDescent="0.2">
      <c r="A4" s="82" t="s">
        <v>146</v>
      </c>
      <c r="B4" s="82"/>
      <c r="C4" s="82"/>
      <c r="D4" s="82"/>
      <c r="E4" s="82"/>
      <c r="F4" s="82"/>
      <c r="G4" s="82"/>
    </row>
    <row r="5" spans="1:7" x14ac:dyDescent="0.2">
      <c r="A5" s="82" t="s">
        <v>147</v>
      </c>
      <c r="B5" s="82"/>
      <c r="C5" s="82"/>
      <c r="D5" s="82"/>
      <c r="E5" s="82"/>
      <c r="F5" s="82"/>
      <c r="G5" s="82"/>
    </row>
    <row r="6" spans="1:7" x14ac:dyDescent="0.2">
      <c r="D6" s="41"/>
      <c r="E6" s="41"/>
      <c r="F6" s="41"/>
      <c r="G6" s="41" t="s">
        <v>148</v>
      </c>
    </row>
    <row r="7" spans="1:7" ht="18" customHeight="1" x14ac:dyDescent="0.2">
      <c r="A7" s="43" t="s">
        <v>50</v>
      </c>
      <c r="B7" s="55"/>
    </row>
    <row r="8" spans="1:7" ht="21" customHeight="1" x14ac:dyDescent="0.2">
      <c r="A8" s="43" t="s">
        <v>160</v>
      </c>
      <c r="G8" s="56" t="s">
        <v>49</v>
      </c>
    </row>
    <row r="9" spans="1:7" ht="17.25" customHeight="1" x14ac:dyDescent="0.2">
      <c r="A9" s="77" t="s">
        <v>15</v>
      </c>
      <c r="B9" s="79" t="s">
        <v>16</v>
      </c>
      <c r="C9" s="81" t="s">
        <v>17</v>
      </c>
      <c r="D9" s="81"/>
      <c r="E9" s="79" t="s">
        <v>20</v>
      </c>
      <c r="F9" s="81" t="s">
        <v>21</v>
      </c>
      <c r="G9" s="81"/>
    </row>
    <row r="10" spans="1:7" ht="27.75" customHeight="1" x14ac:dyDescent="0.2">
      <c r="A10" s="78"/>
      <c r="B10" s="80"/>
      <c r="C10" s="63" t="s">
        <v>18</v>
      </c>
      <c r="D10" s="9" t="s">
        <v>19</v>
      </c>
      <c r="E10" s="80"/>
      <c r="F10" s="63" t="s">
        <v>22</v>
      </c>
      <c r="G10" s="9" t="s">
        <v>23</v>
      </c>
    </row>
    <row r="11" spans="1:7" ht="25.5" x14ac:dyDescent="0.2">
      <c r="A11" s="42">
        <v>1</v>
      </c>
      <c r="B11" s="60" t="s">
        <v>24</v>
      </c>
      <c r="C11" s="38">
        <v>24429792000</v>
      </c>
      <c r="D11" s="38">
        <f>D12+D29</f>
        <v>9668106400</v>
      </c>
      <c r="E11" s="38">
        <f>E12+E29</f>
        <v>5970433346.2399998</v>
      </c>
      <c r="F11" s="38">
        <f>F12+F29</f>
        <v>3697673053.7600002</v>
      </c>
      <c r="G11" s="38"/>
    </row>
    <row r="12" spans="1:7" x14ac:dyDescent="0.2">
      <c r="A12" s="42">
        <v>2</v>
      </c>
      <c r="B12" s="60" t="s">
        <v>38</v>
      </c>
      <c r="C12" s="38">
        <v>22993992000</v>
      </c>
      <c r="D12" s="38">
        <f>D13+D24+D26</f>
        <v>8232306400</v>
      </c>
      <c r="E12" s="38">
        <f>E13+E24+E26</f>
        <v>4538440817.2399998</v>
      </c>
      <c r="F12" s="38">
        <f>F13+F24+F26</f>
        <v>3693865582.7600002</v>
      </c>
      <c r="G12" s="38"/>
    </row>
    <row r="13" spans="1:7" ht="25.5" x14ac:dyDescent="0.2">
      <c r="A13" s="42">
        <v>3</v>
      </c>
      <c r="B13" s="60" t="s">
        <v>39</v>
      </c>
      <c r="C13" s="38">
        <v>15469371600</v>
      </c>
      <c r="D13" s="38">
        <f>SUM(D14:D22)</f>
        <v>5027833300</v>
      </c>
      <c r="E13" s="38">
        <f>SUM(E14:E22)</f>
        <v>1934028624.24</v>
      </c>
      <c r="F13" s="38">
        <f>SUM(F14:F22)</f>
        <v>3093804675.7600002</v>
      </c>
      <c r="G13" s="38"/>
    </row>
    <row r="14" spans="1:7" ht="16.5" customHeight="1" x14ac:dyDescent="0.2">
      <c r="A14" s="42">
        <v>4</v>
      </c>
      <c r="B14" s="58" t="s">
        <v>0</v>
      </c>
      <c r="C14" s="39">
        <v>4788816500</v>
      </c>
      <c r="D14" s="39">
        <v>1507181400</v>
      </c>
      <c r="E14" s="39">
        <v>1087780671</v>
      </c>
      <c r="F14" s="39">
        <f t="shared" ref="F14:F22" si="0">D14-E14</f>
        <v>419400729</v>
      </c>
      <c r="G14" s="39"/>
    </row>
    <row r="15" spans="1:7" ht="16.5" customHeight="1" x14ac:dyDescent="0.2">
      <c r="A15" s="42">
        <v>5</v>
      </c>
      <c r="B15" s="58" t="s">
        <v>1</v>
      </c>
      <c r="C15" s="39">
        <v>166179900</v>
      </c>
      <c r="D15" s="39">
        <v>55393600</v>
      </c>
      <c r="E15" s="39">
        <v>25539248</v>
      </c>
      <c r="F15" s="39">
        <f t="shared" si="0"/>
        <v>29854352</v>
      </c>
      <c r="G15" s="39"/>
    </row>
    <row r="16" spans="1:7" ht="16.5" customHeight="1" x14ac:dyDescent="0.2">
      <c r="A16" s="42">
        <v>6</v>
      </c>
      <c r="B16" s="58" t="s">
        <v>25</v>
      </c>
      <c r="C16" s="39">
        <v>609463300</v>
      </c>
      <c r="D16" s="39">
        <v>227178600</v>
      </c>
      <c r="E16" s="39">
        <v>16605741.83</v>
      </c>
      <c r="F16" s="39">
        <f t="shared" si="0"/>
        <v>210572858.16999999</v>
      </c>
      <c r="G16" s="39"/>
    </row>
    <row r="17" spans="1:7" ht="16.5" customHeight="1" x14ac:dyDescent="0.2">
      <c r="A17" s="42">
        <v>7</v>
      </c>
      <c r="B17" s="58" t="s">
        <v>2</v>
      </c>
      <c r="C17" s="39">
        <v>718753500</v>
      </c>
      <c r="D17" s="39">
        <v>211624400</v>
      </c>
      <c r="E17" s="39">
        <v>160857293</v>
      </c>
      <c r="F17" s="39">
        <f t="shared" si="0"/>
        <v>50767107</v>
      </c>
      <c r="G17" s="39"/>
    </row>
    <row r="18" spans="1:7" ht="67.5" customHeight="1" x14ac:dyDescent="0.2">
      <c r="A18" s="42">
        <v>8</v>
      </c>
      <c r="B18" s="58" t="s">
        <v>3</v>
      </c>
      <c r="C18" s="39">
        <v>4872817500</v>
      </c>
      <c r="D18" s="39">
        <v>1542014800</v>
      </c>
      <c r="E18" s="39">
        <v>188707444.22999999</v>
      </c>
      <c r="F18" s="39">
        <f t="shared" si="0"/>
        <v>1353307355.77</v>
      </c>
      <c r="G18" s="70" t="s">
        <v>158</v>
      </c>
    </row>
    <row r="19" spans="1:7" ht="48" customHeight="1" x14ac:dyDescent="0.2">
      <c r="A19" s="42">
        <v>9</v>
      </c>
      <c r="B19" s="58" t="s">
        <v>4</v>
      </c>
      <c r="C19" s="39">
        <v>827273300</v>
      </c>
      <c r="D19" s="39">
        <v>275757800</v>
      </c>
      <c r="E19" s="39">
        <v>114221958.68000001</v>
      </c>
      <c r="F19" s="39">
        <f t="shared" si="0"/>
        <v>161535841.31999999</v>
      </c>
      <c r="G19" s="70" t="s">
        <v>157</v>
      </c>
    </row>
    <row r="20" spans="1:7" ht="16.5" customHeight="1" x14ac:dyDescent="0.2">
      <c r="A20" s="42">
        <v>10</v>
      </c>
      <c r="B20" s="58" t="s">
        <v>5</v>
      </c>
      <c r="C20" s="39">
        <v>266184300</v>
      </c>
      <c r="D20" s="39">
        <v>80578400</v>
      </c>
      <c r="E20" s="39">
        <v>7451400</v>
      </c>
      <c r="F20" s="39">
        <f t="shared" si="0"/>
        <v>73127000</v>
      </c>
      <c r="G20" s="70"/>
    </row>
    <row r="21" spans="1:7" ht="51.75" customHeight="1" x14ac:dyDescent="0.2">
      <c r="A21" s="42">
        <v>11</v>
      </c>
      <c r="B21" s="58" t="s">
        <v>6</v>
      </c>
      <c r="C21" s="39">
        <v>2858182900</v>
      </c>
      <c r="D21" s="39">
        <v>1007537400</v>
      </c>
      <c r="E21" s="39">
        <v>292121080</v>
      </c>
      <c r="F21" s="39">
        <f t="shared" si="0"/>
        <v>715416320</v>
      </c>
      <c r="G21" s="70" t="s">
        <v>156</v>
      </c>
    </row>
    <row r="22" spans="1:7" ht="18" customHeight="1" x14ac:dyDescent="0.2">
      <c r="A22" s="42">
        <v>12</v>
      </c>
      <c r="B22" s="58" t="s">
        <v>7</v>
      </c>
      <c r="C22" s="39">
        <v>361700400</v>
      </c>
      <c r="D22" s="39">
        <v>120566900</v>
      </c>
      <c r="E22" s="39">
        <v>40743787.5</v>
      </c>
      <c r="F22" s="39">
        <f t="shared" si="0"/>
        <v>79823112.5</v>
      </c>
      <c r="G22" s="39"/>
    </row>
    <row r="23" spans="1:7" x14ac:dyDescent="0.2">
      <c r="A23" s="42">
        <v>13</v>
      </c>
      <c r="B23" s="59" t="s">
        <v>42</v>
      </c>
      <c r="C23" s="38"/>
      <c r="D23" s="38"/>
      <c r="E23" s="38"/>
      <c r="F23" s="39">
        <f t="shared" ref="F23:F32" si="1">D23-E23</f>
        <v>0</v>
      </c>
      <c r="G23" s="38"/>
    </row>
    <row r="24" spans="1:7" x14ac:dyDescent="0.2">
      <c r="A24" s="42">
        <v>14</v>
      </c>
      <c r="B24" s="59" t="s">
        <v>40</v>
      </c>
      <c r="C24" s="39">
        <v>39325000</v>
      </c>
      <c r="D24" s="39">
        <v>39325000</v>
      </c>
      <c r="E24" s="39">
        <v>39322462</v>
      </c>
      <c r="F24" s="39">
        <f>D24-E24</f>
        <v>2538</v>
      </c>
      <c r="G24" s="38"/>
    </row>
    <row r="25" spans="1:7" x14ac:dyDescent="0.2">
      <c r="A25" s="42">
        <v>15</v>
      </c>
      <c r="B25" s="59" t="s">
        <v>41</v>
      </c>
      <c r="C25" s="38"/>
      <c r="D25" s="38"/>
      <c r="E25" s="38"/>
      <c r="F25" s="39">
        <f t="shared" si="1"/>
        <v>0</v>
      </c>
      <c r="G25" s="38"/>
    </row>
    <row r="26" spans="1:7" ht="25.5" x14ac:dyDescent="0.2">
      <c r="A26" s="42">
        <v>16</v>
      </c>
      <c r="B26" s="58" t="s">
        <v>8</v>
      </c>
      <c r="C26" s="39">
        <v>7485295400</v>
      </c>
      <c r="D26" s="39">
        <v>3165148100</v>
      </c>
      <c r="E26" s="39">
        <v>2565089731</v>
      </c>
      <c r="F26" s="39">
        <f>D26-E26</f>
        <v>600058369</v>
      </c>
      <c r="G26" s="39"/>
    </row>
    <row r="27" spans="1:7" ht="25.5" x14ac:dyDescent="0.2">
      <c r="A27" s="42">
        <v>17</v>
      </c>
      <c r="B27" s="58" t="s">
        <v>26</v>
      </c>
      <c r="C27" s="39"/>
      <c r="D27" s="39"/>
      <c r="E27" s="39"/>
      <c r="F27" s="39">
        <f t="shared" si="1"/>
        <v>0</v>
      </c>
      <c r="G27" s="39"/>
    </row>
    <row r="28" spans="1:7" x14ac:dyDescent="0.2">
      <c r="A28" s="42">
        <v>18</v>
      </c>
      <c r="B28" s="59" t="s">
        <v>43</v>
      </c>
      <c r="C28" s="38"/>
      <c r="D28" s="38"/>
      <c r="E28" s="38"/>
      <c r="F28" s="39">
        <f t="shared" si="1"/>
        <v>0</v>
      </c>
      <c r="G28" s="38"/>
    </row>
    <row r="29" spans="1:7" x14ac:dyDescent="0.2">
      <c r="A29" s="42">
        <v>19</v>
      </c>
      <c r="B29" s="59" t="s">
        <v>44</v>
      </c>
      <c r="C29" s="39">
        <v>1435800000</v>
      </c>
      <c r="D29" s="39">
        <v>1435800000</v>
      </c>
      <c r="E29" s="39">
        <v>1431992529</v>
      </c>
      <c r="F29" s="39">
        <f>D29-E29</f>
        <v>3807471</v>
      </c>
      <c r="G29" s="38"/>
    </row>
    <row r="30" spans="1:7" x14ac:dyDescent="0.2">
      <c r="A30" s="42">
        <v>20</v>
      </c>
      <c r="B30" s="59" t="s">
        <v>45</v>
      </c>
      <c r="C30" s="39"/>
      <c r="D30" s="39"/>
      <c r="E30" s="39"/>
      <c r="F30" s="39">
        <f t="shared" si="1"/>
        <v>0</v>
      </c>
      <c r="G30" s="38"/>
    </row>
    <row r="31" spans="1:7" x14ac:dyDescent="0.2">
      <c r="A31" s="42">
        <v>21</v>
      </c>
      <c r="B31" s="59" t="s">
        <v>46</v>
      </c>
      <c r="C31" s="39"/>
      <c r="D31" s="39"/>
      <c r="E31" s="39"/>
      <c r="F31" s="39">
        <f t="shared" si="1"/>
        <v>0</v>
      </c>
      <c r="G31" s="38"/>
    </row>
    <row r="32" spans="1:7" ht="24" customHeight="1" x14ac:dyDescent="0.2">
      <c r="A32" s="42">
        <v>22</v>
      </c>
      <c r="B32" s="59" t="s">
        <v>47</v>
      </c>
      <c r="C32" s="39"/>
      <c r="D32" s="39"/>
      <c r="E32" s="39"/>
      <c r="F32" s="39">
        <f t="shared" si="1"/>
        <v>0</v>
      </c>
      <c r="G32" s="38"/>
    </row>
    <row r="33" spans="1:7" ht="25.5" x14ac:dyDescent="0.2">
      <c r="A33" s="42">
        <v>23</v>
      </c>
      <c r="B33" s="59" t="s">
        <v>28</v>
      </c>
      <c r="C33" s="38">
        <f>C34+C38</f>
        <v>24429792000</v>
      </c>
      <c r="D33" s="38">
        <f>D34+D38</f>
        <v>9668106400</v>
      </c>
      <c r="E33" s="38">
        <f>E34+E38</f>
        <v>9420962743.0499992</v>
      </c>
      <c r="F33" s="38">
        <f>F34+F38</f>
        <v>247143656.94999999</v>
      </c>
      <c r="G33" s="38"/>
    </row>
    <row r="34" spans="1:7" ht="19.5" customHeight="1" x14ac:dyDescent="0.2">
      <c r="A34" s="42">
        <v>24</v>
      </c>
      <c r="B34" s="58" t="s">
        <v>27</v>
      </c>
      <c r="C34" s="39">
        <v>24129792000</v>
      </c>
      <c r="D34" s="39">
        <v>9568106400</v>
      </c>
      <c r="E34" s="39">
        <v>9389678029</v>
      </c>
      <c r="F34" s="39">
        <f>D34-E34</f>
        <v>178428371</v>
      </c>
      <c r="G34" s="39"/>
    </row>
    <row r="35" spans="1:7" ht="12.75" hidden="1" customHeight="1" x14ac:dyDescent="0.2">
      <c r="A35" s="42">
        <v>25</v>
      </c>
      <c r="B35" s="58" t="s">
        <v>29</v>
      </c>
      <c r="C35" s="39"/>
      <c r="D35" s="39"/>
      <c r="E35" s="39"/>
      <c r="F35" s="39">
        <f t="shared" ref="F35:F36" si="2">D35-E35</f>
        <v>0</v>
      </c>
      <c r="G35" s="39"/>
    </row>
    <row r="36" spans="1:7" ht="25.5" hidden="1" customHeight="1" x14ac:dyDescent="0.2">
      <c r="A36" s="42">
        <v>26</v>
      </c>
      <c r="B36" s="58" t="s">
        <v>30</v>
      </c>
      <c r="C36" s="39">
        <v>300000000</v>
      </c>
      <c r="D36" s="39"/>
      <c r="E36" s="39"/>
      <c r="F36" s="39">
        <f t="shared" si="2"/>
        <v>0</v>
      </c>
      <c r="G36" s="39"/>
    </row>
    <row r="37" spans="1:7" ht="25.5" x14ac:dyDescent="0.2">
      <c r="A37" s="42">
        <v>27</v>
      </c>
      <c r="B37" s="58" t="s">
        <v>31</v>
      </c>
      <c r="C37" s="39"/>
      <c r="D37" s="39"/>
      <c r="E37" s="39"/>
      <c r="F37" s="39">
        <f>D37-E37</f>
        <v>0</v>
      </c>
      <c r="G37" s="39"/>
    </row>
    <row r="38" spans="1:7" ht="25.5" x14ac:dyDescent="0.2">
      <c r="A38" s="42">
        <v>28</v>
      </c>
      <c r="B38" s="58" t="s">
        <v>48</v>
      </c>
      <c r="C38" s="39">
        <v>300000000</v>
      </c>
      <c r="D38" s="39">
        <v>100000000</v>
      </c>
      <c r="E38" s="39">
        <v>31284714.050000001</v>
      </c>
      <c r="F38" s="39">
        <f>D38-E38</f>
        <v>68715285.950000003</v>
      </c>
      <c r="G38" s="39"/>
    </row>
    <row r="39" spans="1:7" hidden="1" x14ac:dyDescent="0.2">
      <c r="A39" s="57" t="s">
        <v>149</v>
      </c>
      <c r="B39" s="57" t="s">
        <v>32</v>
      </c>
      <c r="C39" s="39"/>
      <c r="D39" s="39"/>
      <c r="E39" s="39"/>
      <c r="F39" s="39"/>
      <c r="G39" s="39"/>
    </row>
    <row r="40" spans="1:7" hidden="1" x14ac:dyDescent="0.2">
      <c r="A40" s="57" t="s">
        <v>150</v>
      </c>
      <c r="B40" s="57" t="s">
        <v>33</v>
      </c>
      <c r="C40" s="39"/>
      <c r="D40" s="39"/>
      <c r="E40" s="39"/>
      <c r="F40" s="39"/>
      <c r="G40" s="39"/>
    </row>
    <row r="41" spans="1:7" hidden="1" x14ac:dyDescent="0.2">
      <c r="A41" s="57" t="s">
        <v>151</v>
      </c>
      <c r="B41" s="57" t="s">
        <v>34</v>
      </c>
      <c r="C41" s="39"/>
      <c r="D41" s="39"/>
      <c r="E41" s="39"/>
      <c r="F41" s="39"/>
      <c r="G41" s="39"/>
    </row>
  </sheetData>
  <mergeCells count="7">
    <mergeCell ref="A9:A10"/>
    <mergeCell ref="B9:B10"/>
    <mergeCell ref="C9:D9"/>
    <mergeCell ref="E9:E10"/>
    <mergeCell ref="A4:G4"/>
    <mergeCell ref="A5:G5"/>
    <mergeCell ref="F9:G9"/>
  </mergeCells>
  <pageMargins left="0.45" right="0.2" top="0.11" bottom="0.17" header="0.11" footer="0.1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30" sqref="F30"/>
    </sheetView>
  </sheetViews>
  <sheetFormatPr defaultRowHeight="14.25" x14ac:dyDescent="0.2"/>
  <cols>
    <col min="1" max="1" width="11.42578125" style="29" customWidth="1"/>
    <col min="2" max="2" width="28.7109375" style="29" bestFit="1" customWidth="1"/>
    <col min="3" max="3" width="19.85546875" style="29" bestFit="1" customWidth="1"/>
    <col min="4" max="4" width="17.28515625" style="29" bestFit="1" customWidth="1"/>
    <col min="5" max="5" width="39.5703125" style="29" customWidth="1"/>
    <col min="6" max="6" width="20" style="29" bestFit="1" customWidth="1"/>
    <col min="7" max="7" width="47.85546875" style="29" customWidth="1"/>
    <col min="8" max="16384" width="9.140625" style="29"/>
  </cols>
  <sheetData>
    <row r="1" spans="1:7" x14ac:dyDescent="0.2">
      <c r="E1" s="30" t="s">
        <v>9</v>
      </c>
      <c r="F1" s="30"/>
      <c r="G1" s="30"/>
    </row>
    <row r="2" spans="1:7" x14ac:dyDescent="0.2">
      <c r="E2" s="30" t="s">
        <v>78</v>
      </c>
      <c r="F2" s="30"/>
      <c r="G2" s="30"/>
    </row>
    <row r="3" spans="1:7" ht="15.75" x14ac:dyDescent="0.25">
      <c r="A3" s="83" t="s">
        <v>72</v>
      </c>
      <c r="B3" s="83"/>
      <c r="C3" s="83"/>
      <c r="D3" s="83"/>
      <c r="E3" s="83"/>
      <c r="F3" s="26"/>
      <c r="G3" s="26"/>
    </row>
    <row r="4" spans="1:7" ht="15.75" x14ac:dyDescent="0.25">
      <c r="C4" s="26"/>
      <c r="D4" s="26"/>
      <c r="E4" s="26"/>
      <c r="F4" s="26"/>
      <c r="G4" s="26"/>
    </row>
    <row r="5" spans="1:7" ht="15" x14ac:dyDescent="0.2">
      <c r="C5" s="5"/>
      <c r="D5" s="5"/>
      <c r="E5" s="7" t="s">
        <v>127</v>
      </c>
      <c r="F5" s="6"/>
    </row>
    <row r="6" spans="1:7" ht="15" x14ac:dyDescent="0.2">
      <c r="C6" s="5"/>
      <c r="D6" s="5"/>
      <c r="E6" s="5"/>
      <c r="F6" s="5"/>
      <c r="G6" s="5"/>
    </row>
    <row r="7" spans="1:7" ht="15" x14ac:dyDescent="0.2">
      <c r="A7" s="5" t="s">
        <v>74</v>
      </c>
      <c r="B7" s="5"/>
      <c r="C7" s="5"/>
      <c r="D7" s="5"/>
      <c r="E7" s="5"/>
      <c r="F7" s="5"/>
      <c r="G7" s="5"/>
    </row>
    <row r="8" spans="1:7" ht="15" x14ac:dyDescent="0.2">
      <c r="A8" s="5" t="s">
        <v>190</v>
      </c>
      <c r="B8" s="5"/>
      <c r="C8" s="5"/>
      <c r="D8" s="5"/>
      <c r="E8" s="5"/>
      <c r="F8" s="5"/>
      <c r="G8" s="5"/>
    </row>
    <row r="9" spans="1:7" ht="15" x14ac:dyDescent="0.2">
      <c r="C9" s="5"/>
      <c r="D9" s="5"/>
      <c r="E9" s="31" t="s">
        <v>49</v>
      </c>
    </row>
    <row r="10" spans="1:7" ht="15" x14ac:dyDescent="0.2">
      <c r="A10" s="84" t="s">
        <v>132</v>
      </c>
      <c r="B10" s="84"/>
      <c r="C10" s="85" t="s">
        <v>80</v>
      </c>
      <c r="D10" s="85"/>
      <c r="E10" s="86" t="s">
        <v>14</v>
      </c>
      <c r="F10" s="88" t="s">
        <v>79</v>
      </c>
    </row>
    <row r="11" spans="1:7" s="31" customFormat="1" ht="33" customHeight="1" x14ac:dyDescent="0.2">
      <c r="A11" s="8" t="s">
        <v>10</v>
      </c>
      <c r="B11" s="8" t="s">
        <v>11</v>
      </c>
      <c r="C11" s="8" t="s">
        <v>12</v>
      </c>
      <c r="D11" s="8" t="s">
        <v>13</v>
      </c>
      <c r="E11" s="87"/>
      <c r="F11" s="89"/>
    </row>
    <row r="12" spans="1:7" customFormat="1" ht="15" x14ac:dyDescent="0.25">
      <c r="A12" s="71">
        <v>42828</v>
      </c>
      <c r="B12" s="72" t="s">
        <v>153</v>
      </c>
      <c r="C12" s="73"/>
      <c r="D12" s="75">
        <v>11568300</v>
      </c>
      <c r="E12" s="72" t="s">
        <v>161</v>
      </c>
      <c r="F12" s="68"/>
    </row>
    <row r="13" spans="1:7" customFormat="1" ht="15" x14ac:dyDescent="0.25">
      <c r="A13" s="71">
        <v>42828</v>
      </c>
      <c r="B13" s="72" t="s">
        <v>162</v>
      </c>
      <c r="C13" s="73"/>
      <c r="D13" s="75">
        <v>45000000</v>
      </c>
      <c r="E13" s="72" t="s">
        <v>179</v>
      </c>
      <c r="F13" s="69" t="s">
        <v>183</v>
      </c>
    </row>
    <row r="14" spans="1:7" customFormat="1" ht="15" x14ac:dyDescent="0.25">
      <c r="A14" s="71">
        <v>42832</v>
      </c>
      <c r="B14" s="72" t="s">
        <v>153</v>
      </c>
      <c r="C14" s="74">
        <v>1145152800</v>
      </c>
      <c r="D14" s="76"/>
      <c r="E14" s="72" t="s">
        <v>163</v>
      </c>
      <c r="F14" s="69"/>
    </row>
    <row r="15" spans="1:7" customFormat="1" ht="15" x14ac:dyDescent="0.25">
      <c r="A15" s="71">
        <v>42836</v>
      </c>
      <c r="B15" s="72" t="s">
        <v>164</v>
      </c>
      <c r="C15" s="73"/>
      <c r="D15" s="75">
        <v>13000000</v>
      </c>
      <c r="E15" s="72" t="s">
        <v>165</v>
      </c>
      <c r="F15" s="69" t="s">
        <v>187</v>
      </c>
    </row>
    <row r="16" spans="1:7" x14ac:dyDescent="0.2">
      <c r="A16" s="71">
        <v>42838</v>
      </c>
      <c r="B16" s="72" t="s">
        <v>153</v>
      </c>
      <c r="C16" s="74">
        <v>4974200</v>
      </c>
      <c r="D16" s="76"/>
      <c r="E16" s="72" t="s">
        <v>163</v>
      </c>
      <c r="F16" s="69"/>
    </row>
    <row r="17" spans="1:6" x14ac:dyDescent="0.2">
      <c r="A17" s="71">
        <v>42838</v>
      </c>
      <c r="B17" s="72" t="s">
        <v>166</v>
      </c>
      <c r="C17" s="73"/>
      <c r="D17" s="75">
        <v>102196000</v>
      </c>
      <c r="E17" s="72" t="s">
        <v>167</v>
      </c>
      <c r="F17" s="69" t="s">
        <v>188</v>
      </c>
    </row>
    <row r="18" spans="1:6" ht="27" x14ac:dyDescent="0.2">
      <c r="A18" s="71">
        <v>42844</v>
      </c>
      <c r="B18" s="72" t="s">
        <v>168</v>
      </c>
      <c r="C18" s="73"/>
      <c r="D18" s="75">
        <v>8720400</v>
      </c>
      <c r="E18" s="72" t="s">
        <v>169</v>
      </c>
      <c r="F18" s="69" t="s">
        <v>189</v>
      </c>
    </row>
    <row r="19" spans="1:6" ht="21" x14ac:dyDescent="0.2">
      <c r="A19" s="71">
        <v>42845</v>
      </c>
      <c r="B19" s="72" t="s">
        <v>162</v>
      </c>
      <c r="C19" s="73"/>
      <c r="D19" s="75">
        <v>22500000</v>
      </c>
      <c r="E19" s="72" t="s">
        <v>180</v>
      </c>
      <c r="F19" s="69" t="s">
        <v>183</v>
      </c>
    </row>
    <row r="20" spans="1:6" x14ac:dyDescent="0.2">
      <c r="A20" s="71">
        <v>42850</v>
      </c>
      <c r="B20" s="72" t="s">
        <v>170</v>
      </c>
      <c r="C20" s="73"/>
      <c r="D20" s="75">
        <v>5040000</v>
      </c>
      <c r="E20" s="72" t="s">
        <v>171</v>
      </c>
      <c r="F20" s="69"/>
    </row>
    <row r="21" spans="1:6" x14ac:dyDescent="0.2">
      <c r="A21" s="71">
        <v>42850</v>
      </c>
      <c r="B21" s="72" t="s">
        <v>172</v>
      </c>
      <c r="C21" s="73"/>
      <c r="D21" s="75">
        <v>5069558</v>
      </c>
      <c r="E21" s="72" t="s">
        <v>173</v>
      </c>
      <c r="F21" s="69"/>
    </row>
    <row r="22" spans="1:6" ht="27" x14ac:dyDescent="0.2">
      <c r="A22" s="71">
        <v>42851</v>
      </c>
      <c r="B22" s="72" t="s">
        <v>174</v>
      </c>
      <c r="C22" s="73"/>
      <c r="D22" s="75">
        <v>26290744</v>
      </c>
      <c r="E22" s="72" t="s">
        <v>181</v>
      </c>
      <c r="F22" s="69" t="s">
        <v>186</v>
      </c>
    </row>
    <row r="23" spans="1:6" ht="40.5" x14ac:dyDescent="0.2">
      <c r="A23" s="71">
        <v>42851</v>
      </c>
      <c r="B23" s="72" t="s">
        <v>175</v>
      </c>
      <c r="C23" s="73"/>
      <c r="D23" s="75">
        <v>32007147</v>
      </c>
      <c r="E23" s="72" t="s">
        <v>155</v>
      </c>
      <c r="F23" s="69" t="s">
        <v>185</v>
      </c>
    </row>
    <row r="24" spans="1:6" ht="27" x14ac:dyDescent="0.2">
      <c r="A24" s="71">
        <v>42851</v>
      </c>
      <c r="B24" s="72" t="s">
        <v>176</v>
      </c>
      <c r="C24" s="73"/>
      <c r="D24" s="75">
        <v>32289536</v>
      </c>
      <c r="E24" s="72" t="s">
        <v>155</v>
      </c>
      <c r="F24" s="69" t="s">
        <v>184</v>
      </c>
    </row>
    <row r="25" spans="1:6" x14ac:dyDescent="0.2">
      <c r="A25" s="71">
        <v>42852</v>
      </c>
      <c r="B25" s="72" t="s">
        <v>177</v>
      </c>
      <c r="C25" s="73"/>
      <c r="D25" s="75">
        <v>39322462</v>
      </c>
      <c r="E25" s="72" t="s">
        <v>178</v>
      </c>
      <c r="F25" s="69"/>
    </row>
    <row r="26" spans="1:6" ht="21" x14ac:dyDescent="0.2">
      <c r="A26" s="71">
        <v>42852</v>
      </c>
      <c r="B26" s="72" t="s">
        <v>153</v>
      </c>
      <c r="C26" s="73"/>
      <c r="D26" s="75">
        <v>152749185</v>
      </c>
      <c r="E26" s="72" t="s">
        <v>182</v>
      </c>
      <c r="F26" s="69"/>
    </row>
    <row r="27" spans="1:6" x14ac:dyDescent="0.2">
      <c r="A27" s="71">
        <v>42853</v>
      </c>
      <c r="B27" s="72" t="s">
        <v>153</v>
      </c>
      <c r="C27" s="74">
        <v>674481900</v>
      </c>
      <c r="D27" s="73"/>
      <c r="E27" s="72" t="s">
        <v>163</v>
      </c>
      <c r="F27" s="69"/>
    </row>
    <row r="28" spans="1:6" x14ac:dyDescent="0.2">
      <c r="A28" s="66"/>
      <c r="B28" s="66"/>
      <c r="C28" s="67">
        <f>SUM(C12:C27)</f>
        <v>1824608900</v>
      </c>
      <c r="D28" s="67">
        <f>SUM(D12:D27)</f>
        <v>495753332</v>
      </c>
      <c r="E28" s="66"/>
      <c r="F28" s="66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2" sqref="B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19" t="s">
        <v>9</v>
      </c>
    </row>
    <row r="2" spans="1:3" x14ac:dyDescent="0.25">
      <c r="C2" s="19" t="s">
        <v>123</v>
      </c>
    </row>
    <row r="4" spans="1:3" ht="15.75" x14ac:dyDescent="0.25">
      <c r="A4" s="83" t="s">
        <v>73</v>
      </c>
      <c r="B4" s="83"/>
      <c r="C4" s="83"/>
    </row>
    <row r="5" spans="1:3" ht="15.75" x14ac:dyDescent="0.25">
      <c r="B5" s="83" t="s">
        <v>75</v>
      </c>
      <c r="C5" s="83"/>
    </row>
    <row r="6" spans="1:3" ht="15.75" x14ac:dyDescent="0.25">
      <c r="B6" s="5"/>
      <c r="C6" s="7" t="s">
        <v>124</v>
      </c>
    </row>
    <row r="7" spans="1:3" ht="15.75" x14ac:dyDescent="0.25">
      <c r="B7" s="5"/>
      <c r="C7" s="5"/>
    </row>
    <row r="8" spans="1:3" s="27" customFormat="1" ht="15.75" x14ac:dyDescent="0.25">
      <c r="A8" s="5" t="s">
        <v>74</v>
      </c>
      <c r="B8" s="5"/>
      <c r="C8" s="5"/>
    </row>
    <row r="9" spans="1:3" s="27" customFormat="1" ht="15.75" x14ac:dyDescent="0.25">
      <c r="A9" s="5" t="s">
        <v>129</v>
      </c>
      <c r="B9" s="5"/>
      <c r="C9" s="5"/>
    </row>
    <row r="10" spans="1:3" ht="15.75" x14ac:dyDescent="0.25">
      <c r="B10" s="5"/>
      <c r="C10" s="1" t="s">
        <v>49</v>
      </c>
    </row>
    <row r="11" spans="1:3" s="22" customFormat="1" ht="33" customHeight="1" x14ac:dyDescent="0.25">
      <c r="A11" s="92" t="s">
        <v>15</v>
      </c>
      <c r="B11" s="90" t="s">
        <v>54</v>
      </c>
      <c r="C11" s="90" t="s">
        <v>76</v>
      </c>
    </row>
    <row r="12" spans="1:3" s="21" customFormat="1" x14ac:dyDescent="0.25">
      <c r="A12" s="93"/>
      <c r="B12" s="91"/>
      <c r="C12" s="91"/>
    </row>
    <row r="13" spans="1:3" ht="21.75" customHeight="1" x14ac:dyDescent="0.25">
      <c r="A13" s="15">
        <v>1</v>
      </c>
      <c r="B13" s="23" t="s">
        <v>55</v>
      </c>
      <c r="C13" s="14" t="s">
        <v>52</v>
      </c>
    </row>
    <row r="14" spans="1:3" ht="15.75" x14ac:dyDescent="0.25">
      <c r="A14" s="20">
        <v>2</v>
      </c>
      <c r="B14" s="23" t="s">
        <v>56</v>
      </c>
      <c r="C14" s="14"/>
    </row>
    <row r="15" spans="1:3" s="1" customFormat="1" ht="21.75" customHeight="1" x14ac:dyDescent="0.25">
      <c r="A15" s="15">
        <v>2.1</v>
      </c>
      <c r="B15" s="23" t="s">
        <v>59</v>
      </c>
      <c r="C15" s="13"/>
    </row>
    <row r="16" spans="1:3" ht="21.75" customHeight="1" x14ac:dyDescent="0.25">
      <c r="A16" s="15">
        <v>2.2000000000000002</v>
      </c>
      <c r="B16" s="23" t="s">
        <v>60</v>
      </c>
      <c r="C16" s="14"/>
    </row>
    <row r="17" spans="1:3" ht="15.75" x14ac:dyDescent="0.25">
      <c r="A17" s="15">
        <v>2.2999999999999998</v>
      </c>
      <c r="B17" s="24" t="s">
        <v>61</v>
      </c>
      <c r="C17" s="14"/>
    </row>
    <row r="18" spans="1:3" ht="30.75" x14ac:dyDescent="0.25">
      <c r="A18" s="15">
        <v>2.4</v>
      </c>
      <c r="B18" s="24" t="s">
        <v>62</v>
      </c>
      <c r="C18" s="14"/>
    </row>
    <row r="19" spans="1:3" ht="21.75" customHeight="1" x14ac:dyDescent="0.25">
      <c r="A19" s="15">
        <v>2.5</v>
      </c>
      <c r="B19" s="24" t="s">
        <v>57</v>
      </c>
      <c r="C19" s="14"/>
    </row>
    <row r="20" spans="1:3" ht="21.75" customHeight="1" x14ac:dyDescent="0.25">
      <c r="A20" s="15">
        <v>2.6</v>
      </c>
      <c r="B20" s="23" t="s">
        <v>53</v>
      </c>
      <c r="C20" s="14"/>
    </row>
    <row r="21" spans="1:3" ht="21.75" customHeight="1" x14ac:dyDescent="0.25">
      <c r="A21" s="15">
        <v>3</v>
      </c>
      <c r="B21" s="23" t="s">
        <v>58</v>
      </c>
      <c r="C21" s="14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4" sqref="C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19" t="s">
        <v>9</v>
      </c>
    </row>
    <row r="2" spans="1:3" x14ac:dyDescent="0.25">
      <c r="C2" s="19" t="s">
        <v>125</v>
      </c>
    </row>
    <row r="4" spans="1:3" ht="15.75" x14ac:dyDescent="0.25">
      <c r="B4" s="83" t="s">
        <v>63</v>
      </c>
      <c r="C4" s="83"/>
    </row>
    <row r="5" spans="1:3" ht="15.75" x14ac:dyDescent="0.25">
      <c r="B5" s="83"/>
      <c r="C5" s="83"/>
    </row>
    <row r="6" spans="1:3" ht="15.75" x14ac:dyDescent="0.25">
      <c r="B6" s="5"/>
      <c r="C6" s="7" t="s">
        <v>126</v>
      </c>
    </row>
    <row r="7" spans="1:3" ht="15.75" x14ac:dyDescent="0.25">
      <c r="B7" s="5"/>
      <c r="C7" s="5"/>
    </row>
    <row r="8" spans="1:3" s="27" customFormat="1" ht="15.75" x14ac:dyDescent="0.25">
      <c r="A8" s="5" t="s">
        <v>74</v>
      </c>
      <c r="B8" s="5"/>
      <c r="C8" s="5"/>
    </row>
    <row r="9" spans="1:3" s="27" customFormat="1" ht="15.75" x14ac:dyDescent="0.25">
      <c r="A9" s="5" t="s">
        <v>130</v>
      </c>
      <c r="B9" s="5"/>
      <c r="C9" s="5"/>
    </row>
    <row r="10" spans="1:3" ht="15.75" x14ac:dyDescent="0.25">
      <c r="B10" s="5"/>
      <c r="C10" s="1" t="s">
        <v>49</v>
      </c>
    </row>
    <row r="11" spans="1:3" s="22" customFormat="1" ht="33" customHeight="1" x14ac:dyDescent="0.25">
      <c r="A11" s="92" t="s">
        <v>15</v>
      </c>
      <c r="B11" s="90" t="s">
        <v>54</v>
      </c>
      <c r="C11" s="90" t="s">
        <v>64</v>
      </c>
    </row>
    <row r="12" spans="1:3" s="21" customFormat="1" x14ac:dyDescent="0.25">
      <c r="A12" s="93"/>
      <c r="B12" s="91"/>
      <c r="C12" s="91"/>
    </row>
    <row r="13" spans="1:3" ht="21.75" customHeight="1" x14ac:dyDescent="0.25">
      <c r="A13" s="15">
        <v>1</v>
      </c>
      <c r="B13" s="23" t="s">
        <v>65</v>
      </c>
      <c r="C13" s="14" t="s">
        <v>52</v>
      </c>
    </row>
    <row r="14" spans="1:3" ht="15.75" x14ac:dyDescent="0.25">
      <c r="A14" s="20">
        <v>2</v>
      </c>
      <c r="B14" s="23" t="s">
        <v>66</v>
      </c>
      <c r="C14" s="14"/>
    </row>
    <row r="15" spans="1:3" s="1" customFormat="1" ht="15.75" x14ac:dyDescent="0.25">
      <c r="A15" s="15">
        <v>2.1</v>
      </c>
      <c r="B15" s="24" t="s">
        <v>57</v>
      </c>
      <c r="C15" s="13"/>
    </row>
    <row r="16" spans="1:3" ht="15.75" x14ac:dyDescent="0.25">
      <c r="A16" s="15">
        <v>2.2000000000000002</v>
      </c>
      <c r="B16" s="23" t="s">
        <v>53</v>
      </c>
      <c r="C16" s="14"/>
    </row>
    <row r="17" spans="1:3" ht="15.75" x14ac:dyDescent="0.25">
      <c r="A17" s="15">
        <v>2.2999999999999998</v>
      </c>
      <c r="B17" s="23" t="s">
        <v>53</v>
      </c>
      <c r="C17" s="14"/>
    </row>
    <row r="18" spans="1:3" ht="15.75" x14ac:dyDescent="0.25">
      <c r="A18" s="15">
        <v>3</v>
      </c>
      <c r="B18" s="23" t="s">
        <v>77</v>
      </c>
      <c r="C18" s="14"/>
    </row>
    <row r="19" spans="1:3" ht="15.75" x14ac:dyDescent="0.25">
      <c r="A19" s="15">
        <v>4</v>
      </c>
      <c r="B19" s="24" t="s">
        <v>67</v>
      </c>
      <c r="C19" s="44"/>
    </row>
    <row r="20" spans="1:3" ht="21.75" customHeight="1" x14ac:dyDescent="0.25">
      <c r="A20" s="15">
        <v>5</v>
      </c>
      <c r="B20" s="24" t="s">
        <v>68</v>
      </c>
      <c r="C20" s="14"/>
    </row>
    <row r="21" spans="1:3" ht="21.75" customHeight="1" x14ac:dyDescent="0.25">
      <c r="A21" s="15">
        <v>5.0999999999999996</v>
      </c>
      <c r="B21" s="23" t="s">
        <v>53</v>
      </c>
      <c r="C21" s="14"/>
    </row>
    <row r="22" spans="1:3" ht="21.75" customHeight="1" x14ac:dyDescent="0.25">
      <c r="A22" s="15">
        <v>5.2</v>
      </c>
      <c r="B22" s="23" t="s">
        <v>53</v>
      </c>
      <c r="C22" s="14"/>
    </row>
    <row r="23" spans="1:3" ht="15.75" x14ac:dyDescent="0.25">
      <c r="A23" s="16">
        <v>5.3</v>
      </c>
      <c r="B23" s="23" t="s">
        <v>53</v>
      </c>
      <c r="C23" s="16"/>
    </row>
    <row r="24" spans="1:3" x14ac:dyDescent="0.25">
      <c r="A24" s="16">
        <v>6</v>
      </c>
      <c r="B24" s="16" t="s">
        <v>69</v>
      </c>
      <c r="C24" s="16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E26" sqref="E26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1"/>
      <c r="D1" s="11"/>
      <c r="E1" s="11" t="s">
        <v>9</v>
      </c>
      <c r="F1" s="11"/>
    </row>
    <row r="2" spans="1:6" x14ac:dyDescent="0.25">
      <c r="C2" s="11"/>
      <c r="D2" s="11"/>
      <c r="E2" s="11" t="s">
        <v>81</v>
      </c>
      <c r="F2" s="11"/>
    </row>
    <row r="3" spans="1:6" x14ac:dyDescent="0.25">
      <c r="B3" s="19"/>
      <c r="C3" s="19"/>
      <c r="D3" s="28"/>
      <c r="E3" s="19"/>
    </row>
    <row r="4" spans="1:6" ht="19.5" x14ac:dyDescent="0.3">
      <c r="A4" s="94" t="s">
        <v>82</v>
      </c>
      <c r="B4" s="94"/>
      <c r="C4" s="94"/>
      <c r="D4" s="94"/>
      <c r="E4" s="94"/>
      <c r="F4" s="94"/>
    </row>
    <row r="5" spans="1:6" ht="19.5" x14ac:dyDescent="0.3">
      <c r="A5" s="94" t="s">
        <v>83</v>
      </c>
      <c r="B5" s="94"/>
      <c r="C5" s="94"/>
      <c r="D5" s="94"/>
      <c r="E5" s="94"/>
      <c r="F5" s="94"/>
    </row>
    <row r="6" spans="1:6" ht="19.5" x14ac:dyDescent="0.3">
      <c r="A6" s="94" t="s">
        <v>84</v>
      </c>
      <c r="B6" s="94"/>
      <c r="C6" s="94"/>
      <c r="D6" s="94"/>
      <c r="E6" s="94"/>
      <c r="F6" s="94"/>
    </row>
    <row r="7" spans="1:6" x14ac:dyDescent="0.25">
      <c r="C7" s="7"/>
      <c r="D7" s="7"/>
      <c r="E7" s="7"/>
      <c r="F7" s="7" t="s">
        <v>128</v>
      </c>
    </row>
    <row r="8" spans="1:6" x14ac:dyDescent="0.25">
      <c r="C8" s="7"/>
      <c r="D8" s="7"/>
      <c r="E8" s="7"/>
      <c r="F8" s="7"/>
    </row>
    <row r="9" spans="1:6" x14ac:dyDescent="0.25">
      <c r="A9" t="s">
        <v>50</v>
      </c>
      <c r="B9" s="2"/>
    </row>
    <row r="10" spans="1:6" x14ac:dyDescent="0.25">
      <c r="A10" t="s">
        <v>131</v>
      </c>
      <c r="F10" s="1"/>
    </row>
    <row r="11" spans="1:6" x14ac:dyDescent="0.25">
      <c r="F11" s="1"/>
    </row>
    <row r="12" spans="1:6" ht="45" x14ac:dyDescent="0.25">
      <c r="A12" s="17" t="s">
        <v>15</v>
      </c>
      <c r="B12" s="18" t="s">
        <v>70</v>
      </c>
      <c r="C12" s="9" t="s">
        <v>85</v>
      </c>
      <c r="D12" s="9" t="s">
        <v>86</v>
      </c>
      <c r="E12" s="9" t="s">
        <v>71</v>
      </c>
      <c r="F12" s="9" t="s">
        <v>79</v>
      </c>
    </row>
    <row r="13" spans="1:6" ht="24" x14ac:dyDescent="0.25">
      <c r="A13" s="3" t="s">
        <v>35</v>
      </c>
      <c r="B13" s="12" t="s">
        <v>159</v>
      </c>
      <c r="C13" s="62">
        <v>42844</v>
      </c>
      <c r="D13" s="64" t="s">
        <v>191</v>
      </c>
      <c r="E13" s="61" t="s">
        <v>192</v>
      </c>
      <c r="F13" s="10"/>
    </row>
    <row r="14" spans="1:6" ht="24" x14ac:dyDescent="0.25">
      <c r="A14" s="3" t="s">
        <v>36</v>
      </c>
      <c r="B14" s="12" t="s">
        <v>195</v>
      </c>
      <c r="C14" s="62">
        <v>42852</v>
      </c>
      <c r="D14" s="64" t="s">
        <v>193</v>
      </c>
      <c r="E14" s="61" t="s">
        <v>194</v>
      </c>
      <c r="F14" s="10"/>
    </row>
    <row r="15" spans="1:6" ht="24" x14ac:dyDescent="0.25">
      <c r="A15" s="3" t="s">
        <v>37</v>
      </c>
      <c r="B15" s="12" t="s">
        <v>195</v>
      </c>
      <c r="C15" s="62">
        <v>42837</v>
      </c>
      <c r="D15" s="4" t="s">
        <v>196</v>
      </c>
      <c r="E15" s="61" t="s">
        <v>152</v>
      </c>
      <c r="F15" s="10"/>
    </row>
    <row r="16" spans="1:6" ht="24" x14ac:dyDescent="0.25">
      <c r="A16" s="3" t="s">
        <v>154</v>
      </c>
      <c r="B16" s="12" t="s">
        <v>195</v>
      </c>
      <c r="C16" s="62">
        <v>42846</v>
      </c>
      <c r="D16" s="4" t="s">
        <v>197</v>
      </c>
      <c r="E16" s="61" t="s">
        <v>152</v>
      </c>
      <c r="F16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opLeftCell="A7" workbookViewId="0">
      <selection activeCell="A7" sqref="A1:XFD1048576"/>
    </sheetView>
  </sheetViews>
  <sheetFormatPr defaultRowHeight="15" x14ac:dyDescent="0.25"/>
  <cols>
    <col min="1" max="1" width="7.42578125" style="52" customWidth="1"/>
    <col min="2" max="2" width="7.85546875" style="52" customWidth="1"/>
    <col min="3" max="3" width="42.85546875" style="52" bestFit="1" customWidth="1"/>
    <col min="4" max="4" width="16.42578125" style="52" customWidth="1"/>
    <col min="5" max="5" width="14.28515625" style="52" bestFit="1" customWidth="1"/>
    <col min="6" max="6" width="15.7109375" style="52" customWidth="1"/>
    <col min="7" max="7" width="18" style="52" customWidth="1"/>
    <col min="8" max="8" width="12.42578125" style="52" customWidth="1"/>
    <col min="9" max="9" width="10.85546875" style="52" customWidth="1"/>
    <col min="10" max="10" width="13.140625" style="52" customWidth="1"/>
    <col min="11" max="16384" width="9.140625" style="52"/>
  </cols>
  <sheetData>
    <row r="1" spans="1:11" x14ac:dyDescent="0.25">
      <c r="C1" s="11"/>
      <c r="F1" s="11" t="s">
        <v>9</v>
      </c>
      <c r="G1" s="11"/>
    </row>
    <row r="2" spans="1:11" x14ac:dyDescent="0.25">
      <c r="C2" s="11"/>
      <c r="F2" s="11" t="s">
        <v>87</v>
      </c>
      <c r="G2" s="11"/>
    </row>
    <row r="3" spans="1:11" x14ac:dyDescent="0.25">
      <c r="B3" s="28"/>
      <c r="C3" s="28"/>
      <c r="D3" s="28"/>
      <c r="E3" s="28"/>
    </row>
    <row r="4" spans="1:11" ht="19.5" x14ac:dyDescent="0.3">
      <c r="A4" s="25"/>
      <c r="B4" s="25"/>
      <c r="C4" s="25" t="s">
        <v>88</v>
      </c>
      <c r="D4" s="25"/>
      <c r="E4" s="25"/>
      <c r="F4" s="25"/>
      <c r="G4" s="25"/>
    </row>
    <row r="5" spans="1:11" x14ac:dyDescent="0.25">
      <c r="C5" s="7"/>
      <c r="D5" s="7"/>
      <c r="E5" s="7"/>
      <c r="G5" s="7" t="s">
        <v>89</v>
      </c>
    </row>
    <row r="6" spans="1:11" x14ac:dyDescent="0.25">
      <c r="C6" s="7"/>
      <c r="D6" s="7"/>
      <c r="E6" s="7"/>
      <c r="F6" s="7"/>
    </row>
    <row r="7" spans="1:11" x14ac:dyDescent="0.25">
      <c r="A7" s="52" t="s">
        <v>50</v>
      </c>
      <c r="B7" s="2"/>
    </row>
    <row r="8" spans="1:11" x14ac:dyDescent="0.25">
      <c r="A8" s="95" t="s">
        <v>131</v>
      </c>
      <c r="B8" s="95"/>
      <c r="C8" s="95"/>
      <c r="D8" s="95"/>
      <c r="E8" s="95"/>
      <c r="F8" s="52" t="s">
        <v>198</v>
      </c>
      <c r="G8" s="1"/>
    </row>
    <row r="9" spans="1:11" x14ac:dyDescent="0.25">
      <c r="F9" s="1"/>
      <c r="G9" s="1"/>
      <c r="H9" s="1" t="s">
        <v>49</v>
      </c>
    </row>
    <row r="10" spans="1:11" x14ac:dyDescent="0.25">
      <c r="F10" s="1"/>
      <c r="G10" s="1"/>
      <c r="H10" s="1"/>
    </row>
    <row r="11" spans="1:11" ht="105" x14ac:dyDescent="0.25">
      <c r="A11" s="37" t="s">
        <v>90</v>
      </c>
      <c r="B11" s="37"/>
      <c r="C11" s="9" t="s">
        <v>91</v>
      </c>
      <c r="D11" s="9" t="s">
        <v>92</v>
      </c>
      <c r="E11" s="9" t="s">
        <v>93</v>
      </c>
      <c r="F11" s="9" t="s">
        <v>51</v>
      </c>
      <c r="G11" s="9" t="s">
        <v>94</v>
      </c>
      <c r="H11" s="9" t="s">
        <v>95</v>
      </c>
      <c r="I11" s="9" t="s">
        <v>96</v>
      </c>
      <c r="J11" s="9" t="s">
        <v>97</v>
      </c>
      <c r="K11" s="9" t="s">
        <v>98</v>
      </c>
    </row>
    <row r="12" spans="1:11" x14ac:dyDescent="0.25">
      <c r="A12" s="96" t="s">
        <v>118</v>
      </c>
      <c r="B12" s="35" t="s">
        <v>99</v>
      </c>
      <c r="C12" s="32" t="s">
        <v>100</v>
      </c>
      <c r="D12" s="10"/>
      <c r="E12" s="10"/>
      <c r="F12" s="10"/>
      <c r="G12" s="4"/>
      <c r="H12" s="4"/>
      <c r="I12" s="16"/>
      <c r="J12" s="16"/>
      <c r="K12" s="16"/>
    </row>
    <row r="13" spans="1:11" x14ac:dyDescent="0.25">
      <c r="A13" s="97"/>
      <c r="B13" s="35" t="s">
        <v>112</v>
      </c>
      <c r="C13" s="32" t="s">
        <v>101</v>
      </c>
      <c r="D13" s="10"/>
      <c r="E13" s="10"/>
      <c r="F13" s="10"/>
      <c r="G13" s="10"/>
      <c r="H13" s="10"/>
      <c r="I13" s="16"/>
      <c r="J13" s="16"/>
      <c r="K13" s="16"/>
    </row>
    <row r="14" spans="1:11" x14ac:dyDescent="0.25">
      <c r="A14" s="97"/>
      <c r="B14" s="35" t="s">
        <v>113</v>
      </c>
      <c r="C14" s="32" t="s">
        <v>102</v>
      </c>
      <c r="D14" s="10">
        <v>260</v>
      </c>
      <c r="E14" s="10">
        <v>211</v>
      </c>
      <c r="F14" s="10">
        <f>D14-E14</f>
        <v>49</v>
      </c>
      <c r="G14" s="10"/>
      <c r="H14" s="10"/>
      <c r="I14" s="16">
        <v>2</v>
      </c>
      <c r="J14" s="16"/>
      <c r="K14" s="16">
        <v>47</v>
      </c>
    </row>
    <row r="15" spans="1:11" x14ac:dyDescent="0.25">
      <c r="A15" s="97"/>
      <c r="B15" s="35" t="s">
        <v>114</v>
      </c>
      <c r="C15" s="32" t="s">
        <v>103</v>
      </c>
      <c r="D15" s="4"/>
      <c r="E15" s="4"/>
      <c r="F15" s="4"/>
      <c r="G15" s="4"/>
      <c r="H15" s="4"/>
      <c r="I15" s="16"/>
      <c r="J15" s="16"/>
      <c r="K15" s="16"/>
    </row>
    <row r="16" spans="1:11" ht="24.75" x14ac:dyDescent="0.25">
      <c r="A16" s="97"/>
      <c r="B16" s="35" t="s">
        <v>115</v>
      </c>
      <c r="C16" s="32" t="s">
        <v>104</v>
      </c>
      <c r="D16" s="4"/>
      <c r="E16" s="4"/>
      <c r="F16" s="4"/>
      <c r="G16" s="4"/>
      <c r="H16" s="4"/>
      <c r="I16" s="16"/>
      <c r="J16" s="16"/>
      <c r="K16" s="16"/>
    </row>
    <row r="17" spans="1:11" ht="24.75" x14ac:dyDescent="0.25">
      <c r="A17" s="97"/>
      <c r="B17" s="35" t="s">
        <v>116</v>
      </c>
      <c r="C17" s="32" t="s">
        <v>105</v>
      </c>
      <c r="D17" s="4"/>
      <c r="E17" s="4"/>
      <c r="F17" s="4"/>
      <c r="G17" s="4"/>
      <c r="H17" s="4"/>
      <c r="I17" s="16"/>
      <c r="J17" s="16"/>
      <c r="K17" s="16"/>
    </row>
    <row r="18" spans="1:11" ht="24.75" x14ac:dyDescent="0.25">
      <c r="A18" s="97"/>
      <c r="B18" s="35" t="s">
        <v>117</v>
      </c>
      <c r="C18" s="32" t="s">
        <v>106</v>
      </c>
      <c r="D18" s="4"/>
      <c r="E18" s="4"/>
      <c r="F18" s="4"/>
      <c r="G18" s="4"/>
      <c r="H18" s="4"/>
      <c r="I18" s="16"/>
      <c r="J18" s="16"/>
      <c r="K18" s="16"/>
    </row>
    <row r="19" spans="1:11" ht="24.75" x14ac:dyDescent="0.25">
      <c r="A19" s="97"/>
      <c r="B19" s="36">
        <v>1.8</v>
      </c>
      <c r="C19" s="33" t="s">
        <v>107</v>
      </c>
      <c r="D19" s="16"/>
      <c r="E19" s="16"/>
      <c r="F19" s="16"/>
      <c r="G19" s="16"/>
      <c r="H19" s="16"/>
      <c r="I19" s="16"/>
      <c r="J19" s="16"/>
      <c r="K19" s="16"/>
    </row>
    <row r="20" spans="1:11" ht="24.75" x14ac:dyDescent="0.25">
      <c r="A20" s="97"/>
      <c r="B20" s="36">
        <v>1.9</v>
      </c>
      <c r="C20" s="33" t="s">
        <v>108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97"/>
      <c r="B21" s="36">
        <v>1.1000000000000001</v>
      </c>
      <c r="C21" s="33" t="s">
        <v>109</v>
      </c>
      <c r="D21" s="16">
        <v>44</v>
      </c>
      <c r="E21" s="16">
        <v>18</v>
      </c>
      <c r="F21" s="10">
        <f>D21-E21</f>
        <v>26</v>
      </c>
      <c r="G21" s="16"/>
      <c r="H21" s="16"/>
      <c r="I21" s="16">
        <v>2</v>
      </c>
      <c r="J21" s="16"/>
      <c r="K21" s="16">
        <v>24</v>
      </c>
    </row>
    <row r="22" spans="1:11" x14ac:dyDescent="0.25">
      <c r="A22" s="97"/>
      <c r="B22" s="36">
        <v>1.1100000000000001</v>
      </c>
      <c r="C22" s="33" t="s">
        <v>110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98"/>
      <c r="B23" s="99" t="s">
        <v>111</v>
      </c>
      <c r="C23" s="100"/>
      <c r="D23" s="65">
        <f>D14+D21</f>
        <v>304</v>
      </c>
      <c r="E23" s="65">
        <f>E14+E21</f>
        <v>229</v>
      </c>
      <c r="F23" s="16"/>
      <c r="G23" s="16"/>
      <c r="H23" s="16"/>
      <c r="I23" s="16"/>
      <c r="J23" s="16"/>
      <c r="K23" s="16"/>
    </row>
    <row r="24" spans="1:11" ht="20.25" customHeight="1" x14ac:dyDescent="0.25">
      <c r="A24" s="101" t="s">
        <v>122</v>
      </c>
      <c r="B24" s="16">
        <v>2.1</v>
      </c>
      <c r="C24" s="34" t="s">
        <v>119</v>
      </c>
      <c r="D24" s="16"/>
      <c r="E24" s="16"/>
      <c r="F24" s="16"/>
      <c r="G24" s="16"/>
      <c r="H24" s="16"/>
      <c r="I24" s="16"/>
      <c r="J24" s="16"/>
      <c r="K24" s="16"/>
    </row>
    <row r="25" spans="1:11" ht="20.25" customHeight="1" x14ac:dyDescent="0.25">
      <c r="A25" s="102"/>
      <c r="B25" s="16">
        <v>2.2000000000000002</v>
      </c>
      <c r="C25" s="34" t="s">
        <v>120</v>
      </c>
      <c r="D25" s="16"/>
      <c r="E25" s="16"/>
      <c r="F25" s="16"/>
      <c r="G25" s="16"/>
      <c r="H25" s="16"/>
      <c r="I25" s="16"/>
      <c r="J25" s="16"/>
      <c r="K25" s="16"/>
    </row>
    <row r="26" spans="1:11" ht="20.25" customHeight="1" x14ac:dyDescent="0.25">
      <c r="A26" s="103"/>
      <c r="B26" s="16">
        <v>2.2999999999999998</v>
      </c>
      <c r="C26" s="34" t="s">
        <v>121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5">
      <c r="A27" s="16"/>
      <c r="B27" s="99" t="s">
        <v>111</v>
      </c>
      <c r="C27" s="100"/>
      <c r="D27" s="40">
        <v>304</v>
      </c>
      <c r="E27" s="40">
        <v>229</v>
      </c>
      <c r="F27" s="40"/>
      <c r="G27" s="16"/>
      <c r="H27" s="16"/>
      <c r="I27" s="16"/>
      <c r="J27" s="16"/>
      <c r="K27" s="16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sqref="A1:XFD1048576"/>
    </sheetView>
  </sheetViews>
  <sheetFormatPr defaultRowHeight="15" x14ac:dyDescent="0.25"/>
  <cols>
    <col min="2" max="2" width="19.7109375" customWidth="1"/>
    <col min="3" max="5" width="16.85546875" style="46" customWidth="1"/>
    <col min="6" max="6" width="18.7109375" style="46" customWidth="1"/>
  </cols>
  <sheetData>
    <row r="2" spans="1:6" x14ac:dyDescent="0.25">
      <c r="A2" s="45" t="s">
        <v>133</v>
      </c>
    </row>
    <row r="4" spans="1:6" x14ac:dyDescent="0.25">
      <c r="A4" t="s">
        <v>50</v>
      </c>
    </row>
    <row r="5" spans="1:6" x14ac:dyDescent="0.25">
      <c r="A5" t="s">
        <v>144</v>
      </c>
    </row>
    <row r="7" spans="1:6" x14ac:dyDescent="0.25">
      <c r="A7" s="104" t="s">
        <v>134</v>
      </c>
      <c r="B7" s="104" t="s">
        <v>135</v>
      </c>
      <c r="C7" s="104" t="s">
        <v>17</v>
      </c>
      <c r="D7" s="104"/>
      <c r="E7" s="104" t="s">
        <v>136</v>
      </c>
      <c r="F7" s="104" t="s">
        <v>51</v>
      </c>
    </row>
    <row r="8" spans="1:6" ht="30" x14ac:dyDescent="0.25">
      <c r="A8" s="104"/>
      <c r="B8" s="104"/>
      <c r="C8" s="47" t="s">
        <v>18</v>
      </c>
      <c r="D8" s="47" t="s">
        <v>137</v>
      </c>
      <c r="E8" s="104"/>
      <c r="F8" s="104"/>
    </row>
    <row r="9" spans="1:6" x14ac:dyDescent="0.25">
      <c r="A9" s="48">
        <v>1</v>
      </c>
      <c r="B9" s="48" t="s">
        <v>138</v>
      </c>
      <c r="C9" s="49">
        <v>3400000000</v>
      </c>
      <c r="D9" s="49">
        <v>849999999</v>
      </c>
      <c r="E9" s="49">
        <v>631228200</v>
      </c>
      <c r="F9" s="51">
        <f>D9-E9</f>
        <v>218771799</v>
      </c>
    </row>
    <row r="10" spans="1:6" x14ac:dyDescent="0.25">
      <c r="A10" s="48">
        <v>1.1000000000000001</v>
      </c>
      <c r="B10" s="48" t="s">
        <v>139</v>
      </c>
      <c r="C10" s="50"/>
      <c r="D10" s="50"/>
      <c r="E10" s="50"/>
      <c r="F10" s="50"/>
    </row>
    <row r="11" spans="1:6" ht="30" x14ac:dyDescent="0.25">
      <c r="A11" s="48">
        <v>1.2</v>
      </c>
      <c r="B11" s="48" t="s">
        <v>140</v>
      </c>
      <c r="C11" s="49">
        <v>3400000000</v>
      </c>
      <c r="D11" s="49">
        <v>1133333333</v>
      </c>
      <c r="E11" s="49">
        <v>771367785</v>
      </c>
      <c r="F11" s="51">
        <f>D11-E11</f>
        <v>361965548</v>
      </c>
    </row>
    <row r="12" spans="1:6" ht="30" x14ac:dyDescent="0.25">
      <c r="A12" s="48">
        <v>2</v>
      </c>
      <c r="B12" s="48" t="s">
        <v>141</v>
      </c>
      <c r="C12" s="50"/>
      <c r="D12" s="50"/>
      <c r="E12" s="50"/>
      <c r="F12" s="50"/>
    </row>
    <row r="13" spans="1:6" ht="30" x14ac:dyDescent="0.25">
      <c r="A13" s="48">
        <v>2.1</v>
      </c>
      <c r="B13" s="48" t="s">
        <v>142</v>
      </c>
      <c r="C13" s="50"/>
      <c r="D13" s="50"/>
      <c r="E13" s="50"/>
      <c r="F13" s="50"/>
    </row>
    <row r="14" spans="1:6" ht="30" x14ac:dyDescent="0.25">
      <c r="A14" s="48">
        <v>3</v>
      </c>
      <c r="B14" s="48" t="s">
        <v>143</v>
      </c>
      <c r="C14" s="50"/>
      <c r="D14" s="50"/>
      <c r="E14" s="50"/>
      <c r="F14" s="50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4</vt:lpstr>
      <vt:lpstr>5</vt:lpstr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2017-04-04T03:37:53Z</cp:lastPrinted>
  <dcterms:created xsi:type="dcterms:W3CDTF">2015-11-02T08:20:31Z</dcterms:created>
  <dcterms:modified xsi:type="dcterms:W3CDTF">2017-05-04T09:51:26Z</dcterms:modified>
</cp:coreProperties>
</file>