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05" windowWidth="18645" windowHeight="6270" firstSheet="4" activeTab="4"/>
  </bookViews>
  <sheets>
    <sheet name="2 дугаар хавсралт" sheetId="1" r:id="rId1"/>
    <sheet name="9 дүгээр хавсралт" sheetId="2" r:id="rId2"/>
    <sheet name="3 дугаар хавсралт" sheetId="3" r:id="rId3"/>
    <sheet name="5 дугаар хавсралт" sheetId="5" r:id="rId4"/>
    <sheet name="6 дугаар хавсралт" sheetId="6" r:id="rId5"/>
    <sheet name="7 дугаар хавсралт" sheetId="7" r:id="rId6"/>
    <sheet name="8 дугаар хавсралт" sheetId="8" r:id="rId7"/>
    <sheet name="10 дугаар хавсралт" sheetId="9" r:id="rId8"/>
    <sheet name="22 дугаар хавсралт" sheetId="12" r:id="rId9"/>
    <sheet name="23 дугаар хавсралт" sheetId="11" r:id="rId10"/>
    <sheet name="Sheet1" sheetId="13" r:id="rId11"/>
  </sheets>
  <calcPr calcId="144525"/>
</workbook>
</file>

<file path=xl/calcChain.xml><?xml version="1.0" encoding="utf-8"?>
<calcChain xmlns="http://schemas.openxmlformats.org/spreadsheetml/2006/main">
  <c r="D25" i="1" l="1"/>
  <c r="E25" i="1"/>
  <c r="D13" i="1"/>
  <c r="E13" i="1"/>
  <c r="F24" i="1" l="1"/>
  <c r="F26" i="1"/>
  <c r="D28" i="1" l="1"/>
  <c r="E28" i="1"/>
  <c r="E33" i="1"/>
  <c r="E23" i="1"/>
  <c r="D23" i="1" l="1"/>
  <c r="F23" i="1" s="1"/>
  <c r="F25" i="1"/>
  <c r="E12" i="1"/>
  <c r="E11" i="1" s="1"/>
  <c r="F34" i="1"/>
  <c r="D33" i="1"/>
  <c r="F33" i="1" s="1"/>
  <c r="F28" i="1" s="1"/>
  <c r="D12" i="1" l="1"/>
  <c r="D11" i="1" s="1"/>
  <c r="E27" i="11"/>
  <c r="D27" i="11"/>
  <c r="F21" i="11" l="1"/>
  <c r="F14" i="11"/>
  <c r="F27" i="11" l="1"/>
  <c r="C33" i="1"/>
  <c r="C28" i="1"/>
  <c r="C25" i="1"/>
  <c r="C23" i="1" s="1"/>
  <c r="C13" i="1"/>
  <c r="C12" i="1" l="1"/>
  <c r="C11" i="1" s="1"/>
  <c r="F38" i="1"/>
  <c r="F22" i="1" l="1"/>
  <c r="F15" i="1" l="1"/>
  <c r="F16" i="1"/>
  <c r="F17" i="1"/>
  <c r="F18" i="1"/>
  <c r="F19" i="1"/>
  <c r="F20" i="1"/>
  <c r="F21" i="1"/>
  <c r="F14" i="1"/>
  <c r="F13" i="1" l="1"/>
  <c r="F12" i="1" s="1"/>
  <c r="F11" i="1" s="1"/>
</calcChain>
</file>

<file path=xl/sharedStrings.xml><?xml version="1.0" encoding="utf-8"?>
<sst xmlns="http://schemas.openxmlformats.org/spreadsheetml/2006/main" count="1408" uniqueCount="653">
  <si>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</si>
  <si>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</si>
  <si>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</si>
  <si>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</si>
  <si>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</si>
  <si>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</si>
  <si>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</si>
  <si>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</si>
  <si>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</si>
  <si>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</si>
  <si>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</si>
  <si>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</si>
  <si>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</si>
  <si>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</si>
  <si>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</si>
  <si>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</si>
  <si>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</si>
  <si>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</si>
  <si>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</si>
  <si>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</si>
  <si>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</si>
  <si>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</si>
  <si>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</si>
  <si>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</si>
  <si>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</si>
  <si>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</si>
  <si>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</si>
  <si>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</si>
  <si>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</si>
  <si>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</si>
  <si>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</si>
  <si>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</si>
  <si>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</si>
  <si>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</si>
  <si>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</si>
  <si>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</si>
  <si>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</si>
  <si>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</si>
  <si>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</si>
  <si>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</si>
  <si>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</si>
  <si>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</si>
  <si>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</si>
  <si>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</si>
  <si>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</si>
  <si>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</si>
  <si>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</si>
  <si>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</si>
  <si>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</si>
  <si>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</si>
  <si>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</si>
  <si>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</si>
  <si>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</si>
  <si>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</si>
  <si>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</si>
  <si>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</si>
  <si>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</si>
  <si>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</si>
  <si>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</si>
  <si>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</si>
  <si>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</si>
  <si>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</si>
  <si>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</si>
  <si>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</si>
  <si>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</si>
  <si>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</si>
  <si>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Төсөвт байгууллагын үйл ажиллагаанаас</t>
  </si>
  <si>
    <t>/төгрөгөөр/</t>
  </si>
  <si>
    <t>Төсвийн ерөнхийлөн захирагчийн нэр: Хууль зүйн яам</t>
  </si>
  <si>
    <t>Үзүүлэлт</t>
  </si>
  <si>
    <t>Төсөвт өртөг</t>
  </si>
  <si>
    <t>Гэрээний дүн</t>
  </si>
  <si>
    <t>Зөрүү</t>
  </si>
  <si>
    <t>Хөрөнгө оруулалт</t>
  </si>
  <si>
    <t>Их засвар</t>
  </si>
  <si>
    <t>Тоног төхөөрөмж</t>
  </si>
  <si>
    <t>байхгүй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</si>
  <si>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</si>
  <si>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</si>
  <si>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</si>
  <si>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</si>
  <si>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</si>
  <si>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</si>
  <si>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</si>
  <si>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</si>
  <si>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</si>
  <si>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</si>
  <si>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</si>
  <si>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</si>
  <si>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</si>
  <si>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</si>
  <si>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</si>
  <si>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</si>
  <si>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</si>
  <si>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Тухайн жилд худалдан авсан бараа, ажил, үйлчилгээний нэр</t>
  </si>
  <si>
    <t>Батлагдсан төсөвт өртөг</t>
  </si>
  <si>
    <t>Худалдан авах ажиллагаанд мөрдсөн журам</t>
  </si>
  <si>
    <t>Тендерт шалгарсан оролцогчийн товч мэдээлэл</t>
  </si>
  <si>
    <t>Тендерт шалгараагүй оролцогчийн товч мэдээлэл</t>
  </si>
  <si>
    <t>санхүүжилтийн хэмжээ, нийлүүлэгчийн нэр, хаяг</t>
  </si>
  <si>
    <t>5 сая төгрөгөөс дээш үнийн дүн бүхий худалдан авсан бараа, ажил үйлчилгээний нэр,</t>
  </si>
  <si>
    <t>Шийдвэр гаргагч</t>
  </si>
  <si>
    <t>Төрөл /хөрөнгө зарцуулах, өр авлага үүсгэх.../</t>
  </si>
  <si>
    <t>Цалингийн зардлаас бусад 5 сая төгрөгөөс дээш үнийн дүн бүхий  орлого, зарлагын мөнгөн гүйлгээ</t>
  </si>
  <si>
    <t>Өмнөх оны төсвийн зарлагын хэмнэлт, туслах үйл ажиллагааны орлогоос давсан</t>
  </si>
  <si>
    <t>Төсвийн ерөнхийлөн захирагчийн нэр: Цагдаагийн Ерөнхий газар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</si>
  <si>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</si>
  <si>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</si>
  <si>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</si>
  <si>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</si>
  <si>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</si>
  <si>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</si>
  <si>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10 дугаар хавсралт</t>
  </si>
  <si>
    <t>Зээл, өрийн бичиг, баталгаа, түүнтэй адилтгах санхүүгийн бусад хэсэгсэл, төр, хувийн</t>
  </si>
  <si>
    <t>хэвшлийн түншлэлийн гэрээ, концесс, төсөв, өмч, хөрөнгө, мөнгө зарцуулах,</t>
  </si>
  <si>
    <t>өр, авлага үүсгэсэн аливаа шийдвэр</t>
  </si>
  <si>
    <t>Шийдвэрийн огноо</t>
  </si>
  <si>
    <t>Шийдвэрийн  дугаар</t>
  </si>
  <si>
    <t>нийтлэг стандартыг тогтоох  журмын 23 дугаар хавсралт</t>
  </si>
  <si>
    <t>Батлагдсан орон тооны өөрчлөлт</t>
  </si>
  <si>
    <t>/Шинэ дансны тухай хуулийн  6.4.7 дахь заалтын хүрээнд/</t>
  </si>
  <si>
    <t>Бүлэг</t>
  </si>
  <si>
    <t>Албан хаагчийн ангилал</t>
  </si>
  <si>
    <t>Төсөвт батлагдсан орон тоо</t>
  </si>
  <si>
    <t>Одоо ажиллаж байгаа орон тоо</t>
  </si>
  <si>
    <t>Тэтгэвэрт гарсан</t>
  </si>
  <si>
    <t>6-гаас дээш сарын урт хугацааны сургалтад</t>
  </si>
  <si>
    <t>Хүүхэд асрах болон жирэмсний амралт</t>
  </si>
  <si>
    <t>Өөрийн болон байгууллагын шийдвэрээр ажлаас чөлөөлөгдсөн</t>
  </si>
  <si>
    <t>Бусад</t>
  </si>
  <si>
    <t>1.1</t>
  </si>
  <si>
    <t>Улс төрийн албан хаагч</t>
  </si>
  <si>
    <t>Төрийн захиргааны албан хаагч /ТЗ/</t>
  </si>
  <si>
    <t>Төрийн тусгай албан хаагч /ТТ/</t>
  </si>
  <si>
    <t>Ажлын албаны албан хаагч /АА/</t>
  </si>
  <si>
    <t>Сургуулийн өмнөх боловсрол болон бага, дунд боловсролын албан хаагч /ТҮБД/</t>
  </si>
  <si>
    <t>Шинжлэх ухааны салбарын төрийн үйлчилгээний албан хаагч /ТҮШУ/</t>
  </si>
  <si>
    <t>Соёл урлагийн салбарийн төрийн үйлчилгээний албан хаагч /</t>
  </si>
  <si>
    <t>Мэргэжлийн боловсролын төрийн үйлчилгээний албан хаагч</t>
  </si>
  <si>
    <t>Эрүүл мэндийн салбарын төрийн үйлчилгээний албан хаагч</t>
  </si>
  <si>
    <t>Төрийн үйлчилгээний бусад албан хаагч</t>
  </si>
  <si>
    <t>Гэрээт ажилтан</t>
  </si>
  <si>
    <t>Нийт орон тоо</t>
  </si>
  <si>
    <t>1.2</t>
  </si>
  <si>
    <t>1.3</t>
  </si>
  <si>
    <t>1.4</t>
  </si>
  <si>
    <t>1.5</t>
  </si>
  <si>
    <t>1.6</t>
  </si>
  <si>
    <t>1.7</t>
  </si>
  <si>
    <t>1.Төсвийн байгууллага</t>
  </si>
  <si>
    <t>Төлөөлөн удирдах зөвлөл</t>
  </si>
  <si>
    <t>Удирдах албан тушаалтан</t>
  </si>
  <si>
    <t>Ажилчид</t>
  </si>
  <si>
    <t>2.ТӨААНБ</t>
  </si>
  <si>
    <t>нийтлэг стандартыг тогтоох  журмын 22 дугаар хавсралт</t>
  </si>
  <si>
    <t>Худалдан авах ажиллагааны тайлан</t>
  </si>
  <si>
    <t>/Шинэ дансны тухай хуулийн 6.1.1 дэх заалтын хүрээнд/</t>
  </si>
  <si>
    <t>Захиалагч байгууллагын нэр</t>
  </si>
  <si>
    <t>Тухайн худалдан авсан бараа, ажил үйлчилгээний нэр, төрөл, тоо хэмжээ, хүчин чадал</t>
  </si>
  <si>
    <t>Батлагдсан төсөвт өртөг /мян төг/</t>
  </si>
  <si>
    <t>Гэрээний дүн /мян төг/</t>
  </si>
  <si>
    <t>Гүйцэтгэгчийн нэр, гэрээний дугаар</t>
  </si>
  <si>
    <t>Сонин хэвлэл болон E-procurement сайтад тендерийн урилга нийтэлсэн огноо</t>
  </si>
  <si>
    <t>Гэрээ байгуулсан огноо</t>
  </si>
  <si>
    <t>Гэрээ байгуулах эрх олгосон огноо</t>
  </si>
  <si>
    <t>Гэрээ дуусгаж дүгнэсэн огноо</t>
  </si>
  <si>
    <t>нийтлэг стандартыг тогтоох  журмын 2 дугаар хавсралт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</si>
  <si>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яам</t>
    </r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</si>
  <si>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</si>
  <si>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</si>
  <si>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</si>
  <si>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</si>
  <si>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</si>
  <si>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/Шилэн дансны тухайхуулийн 6.4.8, 6.8.1 дэх заалтын хүрээнд/</t>
  </si>
  <si>
    <t>Цагдаагийн алба хаагчдын  дүрэмт хувцасны цахилгаан товч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</si>
  <si>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ЦЕГ,  Санхүү, хангамжийн газар</t>
    </r>
  </si>
  <si>
    <t>Дансны дугаар 900012038</t>
  </si>
  <si>
    <t>Төсвийн байгууллагын нэр: ЦЕГ-ын Санхүү, хангамжийн газар</t>
  </si>
  <si>
    <t xml:space="preserve">Төсвийн байгууллагын нэр: ЦЕГ-ын Санхүү, хангамжийн газар </t>
  </si>
  <si>
    <t>Төсвийн байгууллагын нэр: ЦЕГ,  Санхүү, хангамжийн газар</t>
  </si>
  <si>
    <t>ЦЕГ</t>
  </si>
  <si>
    <t>Суран бүс, иж бүрдлийн хамт /2200 ком/</t>
  </si>
  <si>
    <t>"Монгол-Алтай Зэт" ХХК 01/2016-УЗ-06</t>
  </si>
  <si>
    <t>ШГБ</t>
  </si>
  <si>
    <t>2015.12.25</t>
  </si>
  <si>
    <t>2016.02.11</t>
  </si>
  <si>
    <t>2016.02.04</t>
  </si>
  <si>
    <t>2016.11.15</t>
  </si>
  <si>
    <t>Богино түрийтэй гутал /3950 хос/</t>
  </si>
  <si>
    <t>"Хос-Аз" ХХК 01/2016-УЗ-07</t>
  </si>
  <si>
    <t>Каракуль малгай /30 ш/</t>
  </si>
  <si>
    <t>"Жинс Чулуу" ХХК 01/2016-УЗ-12</t>
  </si>
  <si>
    <t>2016.02.24</t>
  </si>
  <si>
    <t>Каракуль захтай савхин дээл /30 ш/</t>
  </si>
  <si>
    <t>"Би Жи Эйч" ХХК 01/2016-УЗ-13</t>
  </si>
  <si>
    <t>Каракуль арьс /30 ш/</t>
  </si>
  <si>
    <t>"Нутгийн-Анир" ХХК 01/2016-УЗ-14</t>
  </si>
  <si>
    <t>Зууны хантааз /7700 ш/</t>
  </si>
  <si>
    <t>"Цагаан-Шонхор" ТӨУҮГ 01/2016-УЗ-15</t>
  </si>
  <si>
    <t>2016.02.25</t>
  </si>
  <si>
    <t>Өдөр дутамын хүрэм өмд/6200 хос/</t>
  </si>
  <si>
    <t>"Цагаан-Шонхор" ТӨУҮГ 01/2016-УЗ-16</t>
  </si>
  <si>
    <t>Цагдаагийн алба хаагчдын ханцуйн тэмдэг /зангуутай/ /10000 ш/</t>
  </si>
  <si>
    <t>"Уран Шандас" ХХК 01/2016-УЗ-17</t>
  </si>
  <si>
    <t>2016.02.29</t>
  </si>
  <si>
    <t>Цагдаагийн алба хаагчдын ханцуйн тэмдэг /наалттай/ /9000 ш/</t>
  </si>
  <si>
    <t>ТАГ-ын ханцуйн өдөр тутмын зангуутай бэлэгдэл тэмдэг /200 ш/</t>
  </si>
  <si>
    <t xml:space="preserve">ТАГ-ын ханцуйн хээрийн зангуутай /200 ш/ </t>
  </si>
  <si>
    <t>ТАГ-ын өдөр тутмын энгэрийн тэмдэг зангуутай /300 ш/</t>
  </si>
  <si>
    <t>ТАГ-ын хээрийн зангуутай энгэрийн тэмдэг /300 ш/</t>
  </si>
  <si>
    <t>ТАГ-ын зангуутай Төрийн далбаа /200 ш/</t>
  </si>
  <si>
    <t>Эвэр товч /105,000 ш/</t>
  </si>
  <si>
    <t>"Зорбиом" ХХК 01/2016-УЗ-18</t>
  </si>
  <si>
    <t>Цагдаагийн дүрэмт хувцасны хар хөх дотрын материал /18000 м/</t>
  </si>
  <si>
    <t>БНХАУ-ын "ZHE JIANG XINJIAN TEXTILE" Компани 01/2016-УЗ-22</t>
  </si>
  <si>
    <t>2016.03.11</t>
  </si>
  <si>
    <t>Албаны зангиа /5000 ш/</t>
  </si>
  <si>
    <t xml:space="preserve">БНХАУ-ын "BEIJING XIANG HUA SHENG SHI BUSINESS TRADE CENTER" компани 01/2016-УЗ-23 </t>
  </si>
  <si>
    <t>Цагдаагийн алба хаагчдын  дүрэмт хувцасны цахилгаан товч /60000 ш/</t>
  </si>
  <si>
    <t xml:space="preserve">"Ot-Zhe Jiang Hua Xin Zipper"co.,ltd 01/2016-УЗ-24  </t>
  </si>
  <si>
    <t>2016.03.15</t>
  </si>
  <si>
    <t>ТАГ-ын Саравчтай даавуун малгай /хээрийн/ /80 ш/</t>
  </si>
  <si>
    <t>"Бродэр Мэрчантс" ХХК 01/2016-УЗ-29</t>
  </si>
  <si>
    <t>2016.03.22</t>
  </si>
  <si>
    <t>ТАГ-ын Хүрэм өмд /хээрийн ногоон эрээн/ /80 хос/</t>
  </si>
  <si>
    <t>ТАГ-ын Урт ханцуйтай цамц /хээрийн/ /80 ш/</t>
  </si>
  <si>
    <t>ТАГ-ын Үүргэвч /аранз/ /108 ш/</t>
  </si>
  <si>
    <t>Малгайн төмөр тэмдэг /15000 ш/</t>
  </si>
  <si>
    <t>"BEIJING XIANGHUASHENGSHI BUSINESS TRADE CENTER" co.,ltd 01/2016-УЗ-30</t>
  </si>
  <si>
    <t>Цагдаагийн таних тэмдэг /14500 ш/</t>
  </si>
  <si>
    <t>Цагдаагийн албаны хаагчдын дүрэмт хувцасны техникийн баримт бичиг боловсруулах /Албаны кител, өмд, юбканд санал ирүүлсэн/</t>
  </si>
  <si>
    <t>"Зорбиом" ХХК 01/2016-УЗ-32</t>
  </si>
  <si>
    <t>2016.03.31</t>
  </si>
  <si>
    <t>Албаны китель юбка /600 хос/</t>
  </si>
  <si>
    <t>Хил хамгаалах ерөнхий газрын 0288 дугаар ангийн “Оёдлын үйлдвэр” 01/2016-УЗ-33</t>
  </si>
  <si>
    <t>Соёмботой том товч /10000 ш/</t>
  </si>
  <si>
    <t>Соёмботой жижиг товч /45220 ш/</t>
  </si>
  <si>
    <t>нийтлэг стандартыг тогтоох тухай журмын 7 дугаар хавсралт</t>
  </si>
  <si>
    <t>Тендерийн ерөнхий мэдээлэл</t>
  </si>
  <si>
    <t>/Хуулийн 6.3.6, 6.4.3 заалтын хүрээнд/</t>
  </si>
  <si>
    <t>Төсвийн захирагчийн нэр: ЦЕГ,  Санхүү, хангамжийн газар</t>
  </si>
  <si>
    <t>ТҮХ байгуулсан огноо</t>
  </si>
  <si>
    <t>E-procurment.mn сайтад нийтэлсэн огноо</t>
  </si>
  <si>
    <t>Сонин хэвлэлд нийтэлсэн урилгын огноо, дугаар</t>
  </si>
  <si>
    <t>Гэрээ байгуулж эрх  олгох огноо</t>
  </si>
  <si>
    <t>Гэрээ дуусгаж дүгнэх огноо</t>
  </si>
  <si>
    <t>Захиалагчийн баталсан тендерийн баримт бичиг*</t>
  </si>
  <si>
    <t>Үндэслэл, шалтгаан</t>
  </si>
  <si>
    <t>Архангай, Булган сум</t>
  </si>
  <si>
    <t>2016.02.12 Б/05</t>
  </si>
  <si>
    <t>2016.10.01</t>
  </si>
  <si>
    <t>ХА</t>
  </si>
  <si>
    <t>"Гурван Тамир" ХХК</t>
  </si>
  <si>
    <t>Шаардлага хангасан тендер</t>
  </si>
  <si>
    <t>"Тамрын Цахиур" ХХК</t>
  </si>
  <si>
    <t>ТБОНӨХБАҮХАТухай хуулийн 28.3 , 28.7.3</t>
  </si>
  <si>
    <t>"Мандаа Чулуу" ХХК</t>
  </si>
  <si>
    <t>Архангай, Жаргалант сум</t>
  </si>
  <si>
    <t>Баянхонгор, Шаргалжуут сум</t>
  </si>
  <si>
    <t>Баянхонгор, Жинст сум</t>
  </si>
  <si>
    <t>Булган, Бугат сум</t>
  </si>
  <si>
    <t>Булган, Баяннуур сум</t>
  </si>
  <si>
    <t>2016.02.17 №28</t>
  </si>
  <si>
    <t>2016.03.05</t>
  </si>
  <si>
    <t>"Титан-Оргил" ХХК</t>
  </si>
  <si>
    <t>ТБОНӨХБАҮХАТухай хуулийн 27.3</t>
  </si>
  <si>
    <t>"Өрнөх Хийморь" ХХК</t>
  </si>
  <si>
    <t>ТБОНӨХБАҮХАТухай хуулийн 27.4</t>
  </si>
  <si>
    <t>Говь-Алтай, Тайшир сум</t>
  </si>
  <si>
    <t>2016.01.25 А/04</t>
  </si>
  <si>
    <t>www.govi-altai.gov.mn</t>
  </si>
  <si>
    <t>"Ус-Алтай" ХХК</t>
  </si>
  <si>
    <t>Хамгийн сайн</t>
  </si>
  <si>
    <t>"Модон Чөлөө" ХХК</t>
  </si>
  <si>
    <t>"Дөл-Өөдөө" ХХК</t>
  </si>
  <si>
    <t>"Дуурсах-Алтай" ХХК</t>
  </si>
  <si>
    <t>Говь-Алтай, Хөх Морьт сум</t>
  </si>
  <si>
    <t>2016.01.25 А/05</t>
  </si>
  <si>
    <t>2016.02.23</t>
  </si>
  <si>
    <t>"Хүслэн Хүдэр" ХХК</t>
  </si>
  <si>
    <t>Хамгийн бага үнийн санал</t>
  </si>
  <si>
    <t>"Харшийн Цуурай" ХХК</t>
  </si>
  <si>
    <t>28.3 үнийн санал өндөр, ТОӨЗ-нд шалгуур үзүүлэлт дутуу</t>
  </si>
  <si>
    <t>Орхон, Жаргалант сум</t>
  </si>
  <si>
    <t>Дундговь, Луус сум</t>
  </si>
  <si>
    <t>2016 он А/27</t>
  </si>
  <si>
    <t xml:space="preserve">E-procurment.mn 2016.03.03 </t>
  </si>
  <si>
    <t>2016.03.03</t>
  </si>
  <si>
    <t>"Жой Тройзон" ХХК</t>
  </si>
  <si>
    <t>Татварын абанд өртэй</t>
  </si>
  <si>
    <t>"Дөл БГМ" ХХК</t>
  </si>
  <si>
    <t>ТОӨЗ-нд шалгуур үзүүлэлт дутуу</t>
  </si>
  <si>
    <t>"Шуувуутай хийморь" ХХК</t>
  </si>
  <si>
    <t>Дундговь, Гурвансайхан сум</t>
  </si>
  <si>
    <t>2016.03.03 А/26</t>
  </si>
  <si>
    <t>meps.gov.mn, e-procurment.mn 2016.03.03</t>
  </si>
  <si>
    <t>2016.03.04</t>
  </si>
  <si>
    <t>2016.03.29</t>
  </si>
  <si>
    <t>ТБОНӨХБАҮХАТухай хуулийн 27</t>
  </si>
  <si>
    <t>"Шуувуутай-Оргил" ХХК</t>
  </si>
  <si>
    <t>"Үлэмж-Инвист" ХХК</t>
  </si>
  <si>
    <t>Дорноговь, Сайхандулаан сум</t>
  </si>
  <si>
    <t>2015.01.26 А/04</t>
  </si>
  <si>
    <t>2016.02.15</t>
  </si>
  <si>
    <t>2016.02.26</t>
  </si>
  <si>
    <t>"Монголт" ХХК</t>
  </si>
  <si>
    <t>Очир Тэнхэлэг ХХК</t>
  </si>
  <si>
    <t>Сутай Сарьдаг" ХХК</t>
  </si>
  <si>
    <t>"Шунхлайн Шандас" ХХК</t>
  </si>
  <si>
    <t>2015.01.26 А/05</t>
  </si>
  <si>
    <t>2016.02.16</t>
  </si>
  <si>
    <t>Өвөрхангай, Бат-Өлзий сум</t>
  </si>
  <si>
    <t>2016.02.01 А/11</t>
  </si>
  <si>
    <t>"Их Богд Оргил" ХХК</t>
  </si>
  <si>
    <t>Бага үнийн санал, туршлага</t>
  </si>
  <si>
    <t>Өвөрхангай, Нарийнтээл сум</t>
  </si>
  <si>
    <t>"Халзан Хайрхан" ХХК</t>
  </si>
  <si>
    <t>Төв, Баян-Өнжүүл сум</t>
  </si>
  <si>
    <t>Төв, Дэлгэр Хаан сум</t>
  </si>
  <si>
    <t>Ховд, Манхан сум</t>
  </si>
  <si>
    <t>Хөвсгөл, Алаг-Эрдэнэ сум</t>
  </si>
  <si>
    <t>2016.02.15 А/30</t>
  </si>
  <si>
    <t>www.meps.gov.mn-д 2016.02.19</t>
  </si>
  <si>
    <t>2016.03.01, 20160300056-00</t>
  </si>
  <si>
    <t>2016.03.01</t>
  </si>
  <si>
    <t>"Хөвсгөл Батчандмань" ХХК</t>
  </si>
  <si>
    <t>"Хөвсгөл Монтрэйвел" ХХК</t>
  </si>
  <si>
    <t>"Мөнхбилэгт Мөрөн" ХХК</t>
  </si>
  <si>
    <t>Хөвсгөл, Цагаан-Үүр сум</t>
  </si>
  <si>
    <t>2016.02.15 А/29</t>
  </si>
  <si>
    <t>www.meps.gov.mn-д 2016.03.02</t>
  </si>
  <si>
    <t>2016.02.19, 20160200141-00</t>
  </si>
  <si>
    <t>2016.03.10</t>
  </si>
  <si>
    <t>"Уул-Өвгөд" ХХК</t>
  </si>
  <si>
    <t>"Хөвсгөл-Эх" ХХК</t>
  </si>
  <si>
    <t>"Эндус-Эрхэт" ХХК</t>
  </si>
  <si>
    <t>Ховд аймгийн Булган сум дахь сум дундын Цагдаагийн хэлтсийн барилгын их засвар</t>
  </si>
  <si>
    <t>Баянхонгор аймаг дахь Цагдаагийн газрын барилга</t>
  </si>
  <si>
    <t>Цагдаагийн байгууллагын алба хаагчдын нормын хувцас хэрэглэл</t>
  </si>
  <si>
    <t>Суран бүс, иж бүрдлийн хамт</t>
  </si>
  <si>
    <t>2015.12.15</t>
  </si>
  <si>
    <t>"Монгол-Алтай Зэт" ХХК</t>
  </si>
  <si>
    <t>Өмнөх жилүүдэд хийж байсан туршлага</t>
  </si>
  <si>
    <t>1. "Шилмэл Дизайн" ХХК, 2. "Би Энд Би Эс" ХХК</t>
  </si>
  <si>
    <t>1. Туршлага байхгүй, 2. гадаад улсаас нийлүүлнэ гэсэн</t>
  </si>
  <si>
    <t>Богино түрийтэй гутал</t>
  </si>
  <si>
    <t>"Хос-Аз" ХХК</t>
  </si>
  <si>
    <t>Босго үнэ, техникийн тодорхойлолтод нийцсэн</t>
  </si>
  <si>
    <t>1. "Бродэр Мэрчантс" ХХК, 2. "Шилмэл Дизайн" ХХК</t>
  </si>
  <si>
    <t>1. Босго үнэ хэтэрсэн, 2. техникийн тодорхойлолтод нийцээгүй</t>
  </si>
  <si>
    <t>Зууны хантааз</t>
  </si>
  <si>
    <t>"Цагаан-Шонхор" ТӨУҮГ</t>
  </si>
  <si>
    <t>Хууль зүйн сайдын 2016 оны А/07 тоот тушаалаар шууд бэлтгэх</t>
  </si>
  <si>
    <t>1. "Жинс Чулуу" ХХК, 2. "Нарт-Атас" ХХК, 3. "Пи Пи Пи Эм Жи Эл" ХХК, 4. "Шилмэл Дизайн" ХХК</t>
  </si>
  <si>
    <t>Хууль зүйн сайдын 2016 оны А/07 тоот тушаалаар  "Цагаан-Шонхор" ТӨУҮГ-аар шууд бэлтгэх</t>
  </si>
  <si>
    <t>Каракуль малгай</t>
  </si>
  <si>
    <t>"Жинс Чулуу" ХХК</t>
  </si>
  <si>
    <t>1."Бөртэ" ТӨААТҮГ, 2."Би Жи Эйч" ХХК</t>
  </si>
  <si>
    <t xml:space="preserve"> Техникийн тодорхойлолтод нийцээгүй</t>
  </si>
  <si>
    <t>Каракуль захтай савхин дээл</t>
  </si>
  <si>
    <t>"Би Жи Эйч" ХХК</t>
  </si>
  <si>
    <t>Ганц компани санал ирүүлсэн</t>
  </si>
  <si>
    <t>Каракуль арьс</t>
  </si>
  <si>
    <t>"Нутгийн-Анир" ХХК</t>
  </si>
  <si>
    <t xml:space="preserve"> техникийн тодорхойлолтод нийцсэн</t>
  </si>
  <si>
    <t>1."Бөртэ" ТӨААТҮГ, 2."Би Энд Би Эс" ХХК</t>
  </si>
  <si>
    <t>Цагдаагийн алба хаагчдын ханцуйн тэмдэг /зангуутай/</t>
  </si>
  <si>
    <t>"Уран Шандас" ХХК</t>
  </si>
  <si>
    <t>1."Пи Пи Пи Эм Жи Эл" ХХК, 2."Жинс Чулуу" ХХК</t>
  </si>
  <si>
    <t>Цагдаагийн алба хаагчдын ханцуйн тэмдэг /наалттай/</t>
  </si>
  <si>
    <t>ТАГ-ын ханцуйн өдөр тутмын зангуутай бэлэгдэл тэмдэг</t>
  </si>
  <si>
    <t>ТАГ-ын ханцуйн хээрийн зангуутай</t>
  </si>
  <si>
    <t>ТАГ-ын өдөр тутмын энгэрийн тэмдэг зангуутай</t>
  </si>
  <si>
    <t xml:space="preserve">ТАГ-ын хээрийн зангуутай энгэрийн тэмдэг </t>
  </si>
  <si>
    <t>ТАГ-ын зангуутай Төрийн далбаа</t>
  </si>
  <si>
    <t>Дотрын материал</t>
  </si>
  <si>
    <t>БНХАУ-ын "ZHE JIANG XINJIAN TEXTILE" Компани</t>
  </si>
  <si>
    <t>Албаны зангиа</t>
  </si>
  <si>
    <t xml:space="preserve">БНХАУ-ын "BEIJING XIANG HUA SHENG SHI BUSINESS TRADE CENTER" компани </t>
  </si>
  <si>
    <t>Өдөр дутамын хүрэм өмд</t>
  </si>
  <si>
    <t>1."Жинс Чулуу" ХХК,  2."Нарт-Атас" ХХК, 3."Бөртэ" ТӨААТҮГ, 4."Зорбиом" ХХК</t>
  </si>
  <si>
    <t xml:space="preserve">"Ot-Zhe Jiang Hua Xin Zipper"co.,ltd  </t>
  </si>
  <si>
    <t>Цагдаа таних тэмдэг</t>
  </si>
  <si>
    <t>"BEIJING XIANGHUASHENGSHI BUSINESS TRADE CENTER" co.,ltd</t>
  </si>
  <si>
    <t>"Хас Гоёл" ХХК</t>
  </si>
  <si>
    <t xml:space="preserve">Малгайн төмөр тэмдэг </t>
  </si>
  <si>
    <t>ТАГ-ын Саравчтай даавуун малгай /хээрийн/</t>
  </si>
  <si>
    <t>"Бродэр Мэрчантс" ХХК</t>
  </si>
  <si>
    <t>ТАГ-ын Хүрэм өмд /хээрийн ногоон эрээн/</t>
  </si>
  <si>
    <t>ТАГ-ын Урт ханцуйтай цамц /хээрийн/</t>
  </si>
  <si>
    <t>ТАГ-ын Үүргэвч /аранз/</t>
  </si>
  <si>
    <t>Соёмботой том товч</t>
  </si>
  <si>
    <t>"Би Энд Би Эс" ХХК</t>
  </si>
  <si>
    <t>Босго үнэ хэтэрсэн</t>
  </si>
  <si>
    <t>Соёмботой жижиг товч</t>
  </si>
  <si>
    <t>"Зорбиом" ХХК</t>
  </si>
  <si>
    <t>Шаардлагад нийцсэн санал ирсэн</t>
  </si>
  <si>
    <t>1. "Шилмэл Дизайн" ХХК 2. "АМНО" ХХК, 3."БӨРТЭ" ТӨААТҮГ</t>
  </si>
  <si>
    <t>Шаардлагад нийцсэн санал ирүүлээгүй</t>
  </si>
  <si>
    <t>Албаны китель юбка</t>
  </si>
  <si>
    <t>Хил хамгаалах ерөнхий газрын 0288 дугаар ангийн “Оёдлын үйлдвэр”</t>
  </si>
  <si>
    <t>1. "Бөртэ" ТӨААТҮГ, 2."Зорбиом" ХХК</t>
  </si>
  <si>
    <t>Хууль зүйн сайдын 2016 оны А/07 тоот тушаалаар   шууд бэлтгэх</t>
  </si>
  <si>
    <t>ТАГ-ын алба хаагчдын дотортой хүрэм</t>
  </si>
  <si>
    <t>“Гана- Интернэшнл” ХХК</t>
  </si>
  <si>
    <t>“Бродэр Мэрчантс” ХХК</t>
  </si>
  <si>
    <t>ТАГ-ын алба хаагчдын ремень бүс /хээрийн/</t>
  </si>
  <si>
    <t>ТАГ-ын алба хаагчдын өдөр тутмын богино түрүүтэй гутал</t>
  </si>
  <si>
    <t>Цагдаагийн албаны хаагчдын Саравчтай даавуун малгай</t>
  </si>
  <si>
    <t>1."Жинс Чулуу" ХХК,  2."Зорбиом" ХХК</t>
  </si>
  <si>
    <t>Албаны хар хөх даавуу</t>
  </si>
  <si>
    <t xml:space="preserve">БНХАУ-ын "XinXing import &amp; export" компани </t>
  </si>
  <si>
    <t>1."Хангай Трэйдинг" ХХК, 2."Goldenfihs Textile" co.,ltd, 3. "SuQian Jianlu IMP &amp; EXP" co.,ltd</t>
  </si>
  <si>
    <t>нийтлэг стандартыг тогтоох тухай журмын 3 дугаар хавсралт</t>
  </si>
  <si>
    <t>Хөрөнгийн зардал, хөрөнгө оруулалтын төсөл, арга хэмжээ, концессын зүйлийн</t>
  </si>
  <si>
    <t>зарлага, санхүүжилт</t>
  </si>
  <si>
    <t>/Хуулийн 6.2.4, 6.3.7 заалтын хүрээнд/</t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</si>
  <si>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ЦЕГ,  Санхүү, хангамжийн газар</t>
    </r>
  </si>
  <si>
    <t>2016 оны төсөв</t>
  </si>
  <si>
    <t>2016оны санхүүжилт</t>
  </si>
  <si>
    <t xml:space="preserve">Техник, тоног төхөөрөмж </t>
  </si>
  <si>
    <t xml:space="preserve">Нүүрс </t>
  </si>
  <si>
    <t>Цагдаа, салбаруудад нүүрс нийлүүлэх</t>
  </si>
  <si>
    <t>Шатахуун</t>
  </si>
  <si>
    <t>Улаанбаатар хүрээний цагдаагийн байгууллагуудад  шатах, тослох материал нийлүүлэх</t>
  </si>
  <si>
    <t xml:space="preserve">Бэлдэц </t>
  </si>
  <si>
    <t>Жолооны үнэмлэхийн бэлдэц</t>
  </si>
  <si>
    <t xml:space="preserve">                                                                        САНХҮҮ ХАНГАМЖИЙН ГАЗАР</t>
  </si>
  <si>
    <t xml:space="preserve"> </t>
  </si>
  <si>
    <t xml:space="preserve">   /Шилэн дансны тухай хуулийн 6.2.1,  6.3.1 дэх  заалтын хүрээнд/</t>
  </si>
  <si>
    <t xml:space="preserve">     Төсвийн гүйцэтгэлийг батлагдсан төсвийн төлөвлөгөөтэй харьцуулсан харьцуулалт</t>
  </si>
  <si>
    <t>349,0</t>
  </si>
  <si>
    <t>САНХҮҮ ХАНГАМЖИЙН ГАЗАР</t>
  </si>
  <si>
    <t>2016.01.25 /43/</t>
  </si>
  <si>
    <t>2016.02.19</t>
  </si>
  <si>
    <t>"Базардарь" ХХК</t>
  </si>
  <si>
    <t>1. "Уянга трейд" ХХК, 2. "Даяар трейд" ХХК, 3. "БДЗ" ХХК</t>
  </si>
  <si>
    <t>2016.01.25 /44/</t>
  </si>
  <si>
    <t>1. "Уянга трейд" ХХК, 2. "Даяар трейд" ХХК, 3. "Ноён Өндөр констракшн" ХХК</t>
  </si>
  <si>
    <t>2016.04.06</t>
  </si>
  <si>
    <t>"Цонхот" ХХК</t>
  </si>
  <si>
    <t>"Тааны-Амт" ХХК</t>
  </si>
  <si>
    <t>2016.02.08</t>
  </si>
  <si>
    <t>2016.02.18</t>
  </si>
  <si>
    <t>2016.03.17 А/09</t>
  </si>
  <si>
    <t>2016.04.12</t>
  </si>
  <si>
    <t>"Дөрвөн Лхагва" ХХК</t>
  </si>
  <si>
    <t>өөр оролцогч оролцоогүй</t>
  </si>
  <si>
    <t>2016.02.15          А/12</t>
  </si>
  <si>
    <t>2016.02.17</t>
  </si>
  <si>
    <t>2016.04.08</t>
  </si>
  <si>
    <t>"Ньюзэст" ХХК</t>
  </si>
  <si>
    <t>1. "Дабль сервес" ХХК, 2. "Багнант-Орд" ХХК</t>
  </si>
  <si>
    <t>ТБОНӨХБАҮХАТухай хуулийн 14.4-р зүйл, 19.2-р зүйл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</si>
  <si>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Багц-1</t>
    </r>
  </si>
  <si>
    <t>2016.01.12</t>
  </si>
  <si>
    <t>2016.01.22</t>
  </si>
  <si>
    <t>2017.05.15</t>
  </si>
  <si>
    <t>НТШ</t>
  </si>
  <si>
    <t>"Цагийн-Аяс" ХХК</t>
  </si>
  <si>
    <t>1. "Хазаарбат" ХХК, 2. "Штайнколе" ХХК</t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</si>
  <si>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</si>
  <si>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1"/>
        <color theme="1"/>
        <rFont val="Arial"/>
        <family val="2"/>
      </rPr>
      <t>Багц-3</t>
    </r>
  </si>
  <si>
    <t>Улаанбаатар хотын цагдаагийн газраас санхүүжилт хийнэ</t>
  </si>
  <si>
    <r>
      <t>Улаанбаатар хүрээний цагдаагийн байгууллагуудад  шатах, тослох материал нийлүүлэх</t>
    </r>
    <r>
      <rPr>
        <b/>
        <sz val="11"/>
        <color theme="1"/>
        <rFont val="Arial"/>
        <family val="2"/>
      </rPr>
      <t xml:space="preserve"> Багц-01</t>
    </r>
  </si>
  <si>
    <t>2016.02.05</t>
  </si>
  <si>
    <t>2017.04.15</t>
  </si>
  <si>
    <t>"Петро Стар" ХХК</t>
  </si>
  <si>
    <t xml:space="preserve">"Сод Монгол Групп" ХХК </t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</si>
  <si>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Багц-02</t>
    </r>
  </si>
  <si>
    <r>
      <t xml:space="preserve">Улаанбаатар хүрээний цагдаагийн байгууллагуудад  шатах, тослох материал нийлүүлэх </t>
    </r>
    <r>
      <rPr>
        <b/>
        <sz val="11"/>
        <color theme="1"/>
        <rFont val="Arial"/>
        <family val="2"/>
      </rPr>
      <t>Багц-03</t>
    </r>
  </si>
  <si>
    <t>Цагдаагийн алба хаагчдын саравчтай даавуун малгай</t>
  </si>
  <si>
    <t>2016.04.04</t>
  </si>
  <si>
    <t>ТАГ-ын хээрийн дотортой хүрэм мөн хээрийн ремень бүс</t>
  </si>
  <si>
    <t>"Гана-Интернэшнл" ХХК</t>
  </si>
  <si>
    <t xml:space="preserve"> техникийн тодорхойлолтод нийцсэн, босго үнэдээ орж ирсэн</t>
  </si>
  <si>
    <t>нийтлэг стандартыг тогтоох тухай журмын 8 дугаар хавсралт</t>
  </si>
  <si>
    <t>/Хуулийн 6.4.4 заалтын хүрээнд/</t>
  </si>
  <si>
    <t>Санхүүжилтийн хэмжээ</t>
  </si>
  <si>
    <t>Нийлүүлэгчийн нэр, хаяг</t>
  </si>
  <si>
    <t>01/2016-УЗ-37</t>
  </si>
  <si>
    <t>"Цагаан-Шонхор" ТӨУҮГ /БЗД, 2-р хороо, Цагдаагийн хотхон/</t>
  </si>
  <si>
    <t>САНХҮҮ, ХАНГАМЖИЙН ГАЗАР</t>
  </si>
  <si>
    <t>Төсвийн байгууллагын нэр: ЦЕГ,  Санхүү, хангамжийн газар /Гэрээт хамгаалалт/</t>
  </si>
  <si>
    <t>"Би Энд Би Эс" ХХК 01/2016-УЗ-42</t>
  </si>
  <si>
    <t>Цагдаагийн алба хаагчдын дүрэмт хувцасны хагас ноосон даавуу 21640 м</t>
  </si>
  <si>
    <t>"China XinXing Import &amp; Export" Co.,ltd</t>
  </si>
  <si>
    <t>2016.03.25</t>
  </si>
  <si>
    <t>2016.04.01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</si>
  <si>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Багц-01</t>
    </r>
  </si>
  <si>
    <t>2016.03.21</t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</si>
  <si>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Багц-02</t>
    </r>
  </si>
  <si>
    <r>
      <t>Улаанбаатар хүрээний цагдаагийн байгууллагуудад  шатах, тослох материал нийлүүлэх</t>
    </r>
    <r>
      <rPr>
        <b/>
        <sz val="10"/>
        <color theme="1"/>
        <rFont val="Arial"/>
        <family val="2"/>
      </rPr>
      <t xml:space="preserve"> Багц-03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</si>
  <si>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Багц-1</t>
    </r>
  </si>
  <si>
    <t>2016.03.18</t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</si>
  <si>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Багц-2</t>
    </r>
  </si>
  <si>
    <r>
      <t xml:space="preserve">Цагдаа, салбаруудад нүүрс нийлүүлэх </t>
    </r>
    <r>
      <rPr>
        <b/>
        <sz val="10"/>
        <color theme="1"/>
        <rFont val="Arial"/>
        <family val="2"/>
      </rPr>
      <t>Багц-3</t>
    </r>
  </si>
  <si>
    <t>7-р сар</t>
  </si>
  <si>
    <t>Төсвийн захирагчийн нэр: ЦЕГ-ын Санхүү, хангамжийн газар 7 сар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</si>
  <si>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Хууль зүй, дотоод хэргийн яам</t>
    </r>
  </si>
  <si>
    <t>Дорноговь, Ханги боомт</t>
  </si>
  <si>
    <t>Төв, Дэлгэрхаан сум</t>
  </si>
  <si>
    <t>Увс, Малчин сум</t>
  </si>
  <si>
    <t>22</t>
  </si>
  <si>
    <t xml:space="preserve">ХААГ-аас шалгаруулсан </t>
  </si>
  <si>
    <t>23</t>
  </si>
  <si>
    <t>1.729.00</t>
  </si>
  <si>
    <t>24</t>
  </si>
  <si>
    <t>25</t>
  </si>
  <si>
    <t>319,4</t>
  </si>
  <si>
    <t>26</t>
  </si>
  <si>
    <t>3,210,00</t>
  </si>
  <si>
    <t>27</t>
  </si>
  <si>
    <t>28</t>
  </si>
  <si>
    <t>Төсвийн ерөнхийлөн захирагчийн нэр: Хууль зүй, дотоод хэргийн яам</t>
  </si>
  <si>
    <t>"Эвсэг-Алтай" ХХК</t>
  </si>
  <si>
    <t>"Шунхлай Шандас" ХХК</t>
  </si>
  <si>
    <t>Шууд гэрээний байгуулсан</t>
  </si>
  <si>
    <t>1. "Дөрвөн Лхагва" ХХК</t>
  </si>
  <si>
    <t>2016.04.20 А/13</t>
  </si>
  <si>
    <t>www.meps.gov.mn-д  2016.04.22</t>
  </si>
  <si>
    <t>2016.04.22</t>
  </si>
  <si>
    <t>2016.05.09</t>
  </si>
  <si>
    <t>"Арвижих Увс" ХХК</t>
  </si>
  <si>
    <t>туршлага, санхүүгийн чадамж</t>
  </si>
  <si>
    <t>"Бүтээмж Хийц" ХХК</t>
  </si>
  <si>
    <t>ТОӨЗ-ийн 5.2 /г/, /д/, /е/, 5.3 /а/, /д/</t>
  </si>
  <si>
    <t xml:space="preserve">Цагдаагийн алба хаагчдын борооны цув </t>
  </si>
  <si>
    <t>2016.09.10</t>
  </si>
  <si>
    <t>"СОКОЛ" ХХК</t>
  </si>
  <si>
    <t>1. “Ноён Шивээ” ХХК 2. “МСССМ” ХХК</t>
  </si>
  <si>
    <t>1. Бичиг баримтаа ирүүлээгүй 2. Босго үнэ хэтэрсэн</t>
  </si>
  <si>
    <t>Албаны китель өмд</t>
  </si>
  <si>
    <t>2016.06.16</t>
  </si>
  <si>
    <t>2016.09.15</t>
  </si>
  <si>
    <t>2016.08.15</t>
  </si>
  <si>
    <t>"Амно Фейшн" ХХК</t>
  </si>
  <si>
    <t>Ёслол, амралтын богино ханцуйтай цагаан цамц</t>
  </si>
  <si>
    <t>2016.06.17</t>
  </si>
  <si>
    <t>2016.09.25</t>
  </si>
  <si>
    <t>Албаны урт ханцуйтай цэнхэр цамц</t>
  </si>
  <si>
    <t>2016.09.01</t>
  </si>
  <si>
    <t>"Эс Сайн" ХХК</t>
  </si>
  <si>
    <t>1. “Өүлэн Менч” ХХК 2.“АМНО” ХХК, 3.“ЗОРБИОМ” ХХК, 4. БНХАУ-ын “BUSEN” компани</t>
  </si>
  <si>
    <t>Албаны богино ханцуйтай цэнхэр цамц</t>
  </si>
  <si>
    <t>ЦЕГ-ын ТАГ-ын алба хаагчдын хувцас хэрэглэл</t>
  </si>
  <si>
    <t>2016.07.25</t>
  </si>
  <si>
    <t>Бродер Мерчантс ХХК</t>
  </si>
  <si>
    <t>Цагдаагийн алба хаагчдын өдөр тутмын хувцасны гадар хар хөх даавуу</t>
  </si>
  <si>
    <t>БНХАУ-ын “Wujiang Tianhai Import and Export” Co.,LTD-тай</t>
  </si>
  <si>
    <t>цагдаагийн алба хаагчдын албаны дан хүрэм</t>
  </si>
  <si>
    <t xml:space="preserve"> “Алтай заяа” ХХК</t>
  </si>
  <si>
    <t>1. “Зорбиом” ХХК, 2. “Шүтэн-Уул” ХХК, 3.Хил хамгаалах ерөнхий газрын 0288 дугаар ангийн “Оёдлын үйлдвэр, 4.“Бөртэ” ТӨААТҮГ</t>
  </si>
  <si>
    <t>цагдаагийн алба хаагчдын берет малгай</t>
  </si>
  <si>
    <t>"Тосон Хишиг" ХХК</t>
  </si>
  <si>
    <t>“Ажигцэрэн” ХХК</t>
  </si>
  <si>
    <t>“Ворлд Фокус” ХХК</t>
  </si>
  <si>
    <r>
      <t>САНХҮҮ</t>
    </r>
    <r>
      <rPr>
        <sz val="11"/>
        <color theme="1"/>
        <rFont val="Arial"/>
        <family val="2"/>
      </rPr>
      <t>,</t>
    </r>
    <r>
      <rPr>
        <b/>
        <sz val="11"/>
        <color theme="1"/>
        <rFont val="Arial"/>
        <family val="2"/>
      </rPr>
      <t xml:space="preserve"> ХАНГАМЖИЙН ГАЗАР</t>
    </r>
  </si>
  <si>
    <t>Захиалагч, гүйцэтгэгчийн байгуулсан гэрээ</t>
  </si>
  <si>
    <t>Говь-Алтай, Хөх Морьт сум /Кобан/</t>
  </si>
  <si>
    <t>01/2016-УЗ-50</t>
  </si>
  <si>
    <t>"Хүслэн Хүдэр" ХХК /Орхон аймаг, Баян-Өндөр сум, 1-р хороолол</t>
  </si>
  <si>
    <t>Архангай, Булган сум /Кобан/</t>
  </si>
  <si>
    <t>01/2016-УЗ-58</t>
  </si>
  <si>
    <t>"Гурвантамир" ХХК /БЗД, 2-р хороо, /</t>
  </si>
  <si>
    <t>Архангай, Жаргалант сум /Кобан/</t>
  </si>
  <si>
    <t>01/2016-УЗ-62</t>
  </si>
  <si>
    <t>"Гурвантамир" ХХК /БЗД, 2-р хороо/</t>
  </si>
  <si>
    <t>Дундговь, Гурвансайхан сум /Кобан/</t>
  </si>
  <si>
    <t>01/2016-УЗ-55</t>
  </si>
  <si>
    <t xml:space="preserve">"Тааны Амт" ХХК /БГД, 7-р хороо, </t>
  </si>
  <si>
    <t>Баянхонгор, Жинст сум /Кобан/</t>
  </si>
  <si>
    <t>01/2016-УЗ-56</t>
  </si>
  <si>
    <t>Албаны богино ханцуйтай цагаан цамц</t>
  </si>
  <si>
    <t>01/2016-УЗ-52</t>
  </si>
  <si>
    <t>01/2016-УЗ-53</t>
  </si>
  <si>
    <t>"Эс Сайн" ХХК /СБД, 1-р хороо, Нарны зам/</t>
  </si>
  <si>
    <t>Замын цагдаагийн саравчтай малгай</t>
  </si>
  <si>
    <t>"Ворлд Фокус" ХХК /СБД, 1-р хороо, Ар Монгол Тревэл" байр 405 тоот/</t>
  </si>
  <si>
    <t>2016.05.30</t>
  </si>
  <si>
    <t>2016.06.13</t>
  </si>
  <si>
    <t>2016.06.30</t>
  </si>
  <si>
    <t>2016.06.22</t>
  </si>
  <si>
    <t>2016.07.20</t>
  </si>
  <si>
    <t>2016.07.22</t>
  </si>
  <si>
    <t>2016.10.15</t>
  </si>
  <si>
    <t>Тосон Хишиг ХХК</t>
  </si>
  <si>
    <t>ЦЕГ-ын Техник, тоног төхөөрөмж</t>
  </si>
  <si>
    <t>БСБ Сервес ХХК</t>
  </si>
  <si>
    <t>2016.02.01</t>
  </si>
  <si>
    <t>2016.04.27</t>
  </si>
  <si>
    <t>2016.05.05</t>
  </si>
  <si>
    <t>2016.08.30</t>
  </si>
  <si>
    <t>Ворлд Фокус ХХК</t>
  </si>
  <si>
    <t>Замын цагдаагийн саравчтай малгай гэрээ №37</t>
  </si>
  <si>
    <t>Хууль зїй дотоод хэргийн яам</t>
  </si>
  <si>
    <t>Гэрээний тєлбєр</t>
  </si>
  <si>
    <t>Тэтгэвэр гарахад олгох тэтгэмж</t>
  </si>
  <si>
    <t>Сангийн яам</t>
  </si>
  <si>
    <t>Смартсолюшнз ХХК</t>
  </si>
  <si>
    <t>Жолооны їнэмлэхний бэлдэцийн їнэ</t>
  </si>
  <si>
    <t>ЇИБНЗБХороо</t>
  </si>
  <si>
    <t>Хїслэнт хїдэр ХХК</t>
  </si>
  <si>
    <t>Говь Алтай Хєхморьт сумын цагдаагийн кобаны санхїїжилт</t>
  </si>
  <si>
    <t>Базардарь ХХК</t>
  </si>
  <si>
    <t>Баянхонгор аймгийн Жинст сум  шаргалжуут 5р баг кобаны санхїїжилт</t>
  </si>
  <si>
    <t>Гурван тамир ХХК</t>
  </si>
  <si>
    <t>Архангай аймгийн Булган Жаргалант сумын цагдаагийн кобан</t>
  </si>
  <si>
    <t>Наадмын санхїїжилтын їлдэгдэл</t>
  </si>
  <si>
    <t>Гадаад хэргийн яам</t>
  </si>
  <si>
    <t>АСЕМ санхїїжилт</t>
  </si>
  <si>
    <t>Замын цагдаагийн саравчтай малгай гэрээ №37 їлдэгдэл</t>
  </si>
  <si>
    <t>Шинэ єнгє ХХК</t>
  </si>
  <si>
    <t>Ном хэвлїїлэх тєлбєр</t>
  </si>
  <si>
    <t>Люкссити ХХК</t>
  </si>
  <si>
    <t>ЭЦГ-ын засварын ажлын їлдэгдэл</t>
  </si>
  <si>
    <t>Шунхлай трейдинг ХХК</t>
  </si>
  <si>
    <t>гэрээний їлдэгдэл тєлбєр</t>
  </si>
  <si>
    <t>Цагаан шонхор УЇГ</t>
  </si>
  <si>
    <t>Гэрээ №52 -ийн урьдчилгаа 50 хувь</t>
  </si>
  <si>
    <t>Хїнсний 1 хэрэглээний зээлийн тєв / Хаан банк/</t>
  </si>
  <si>
    <t>Эс сайн ХХК</t>
  </si>
  <si>
    <t>Гэрээ №53-ийн урьдчилгаа 30 хувь</t>
  </si>
  <si>
    <t>Жолооны їнэмлэхний бэлдэц</t>
  </si>
  <si>
    <t>Эй Ти Би Ти ХХК</t>
  </si>
  <si>
    <t>Сїїн марал ХХК</t>
  </si>
  <si>
    <t>БОСА ХХК</t>
  </si>
  <si>
    <t>Хїнсний материалын їнэ</t>
  </si>
  <si>
    <t>Тааны амт ХХК</t>
  </si>
  <si>
    <t xml:space="preserve">Дундговь аймаг Гурвансайхан сумын цагдаагийн кобан санхїїжилт  </t>
  </si>
  <si>
    <t>Мєнхийн їсэг групп ХХК</t>
  </si>
  <si>
    <t>Їнэт цаасны їнэ</t>
  </si>
  <si>
    <t>Алтан бийр цац ХХК</t>
  </si>
  <si>
    <t>Засварын ажлын тєлбєр / ХЇТ/</t>
  </si>
  <si>
    <t>Чингэлтэй дїїргийн нийгмийн даатгалын хэлтэс</t>
  </si>
  <si>
    <t>Мэдээлэл холбооны сїлжээ ХХК</t>
  </si>
  <si>
    <t>Сувгийн тїрээс  7 сар</t>
  </si>
  <si>
    <t>000003183СХГ 7 сар НДШ а/олгогч</t>
  </si>
  <si>
    <t>Рэн Арт Бизнес Адвертайзинг</t>
  </si>
  <si>
    <t>Тэтгэвэрт гарахад олгох тэтгэмж урьдчилгаа</t>
  </si>
  <si>
    <t>Холбоо Тамир ХХК</t>
  </si>
  <si>
    <t>Дугуйны тєлбєр</t>
  </si>
  <si>
    <t>наадмын шатахууны їлдэгдэл тєлбєр</t>
  </si>
  <si>
    <t>Сэкуд авто ххк</t>
  </si>
  <si>
    <t>Дугуй аккумляторын тєлбєр</t>
  </si>
  <si>
    <t>Хувийн харилцах</t>
  </si>
  <si>
    <t xml:space="preserve">Санхїүжилт </t>
  </si>
  <si>
    <t>Наадмын хамгаалалтын шатахууны зардал</t>
  </si>
  <si>
    <t>Алба хаагчдын наадмын хамгаалалтын хоолны зардал</t>
  </si>
  <si>
    <t>Материалын үнэ</t>
  </si>
  <si>
    <t>Наадмын хэв журмын хамгаалалтын зардалд</t>
  </si>
  <si>
    <t>ГХУС зардалд</t>
  </si>
  <si>
    <t>Хөрөнгө оруулалтын санхүүжилт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</si>
</sst>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[Red]_(* \(#,##0.00\);_(* &quot;-&quot;??_);_(@_)"/>
    <numFmt numFmtId="165" formatCode="yyyy/mm/dd;@"/>
    <numFmt numFmtId="166" formatCode="_(* #,##0_);[Red]_(* \(#,##0\);_(* &quot;-&quot;??_);_(@_)"/>
    <numFmt numFmtId="167" formatCode="_(* #,##0_);_(* \(#,##0\);_(* &quot;-&quot;??_);_(@_)"/>
    <numFmt numFmtId="168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5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2"/>
      <name val="Arial"/>
      <family val="2"/>
    </font>
    <font>
      <sz val="8"/>
      <name val="Sc-Tahoma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/>
  </cellStyleXfs>
  <cellXfs count="320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49" fontId="5" fillId="0" borderId="1" xfId="0" applyNumberFormat="1" applyFont="1" applyBorder="1"/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3" fillId="0" borderId="0" xfId="0" applyFont="1" applyAlignment="1"/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4" fillId="0" borderId="0" xfId="0" applyFont="1" applyAlignment="1">
      <alignment horizontal="right"/>
    </xf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13" fillId="0" borderId="1" xfId="0" applyNumberFormat="1" applyFont="1" applyBorder="1"/>
    <xf numFmtId="164" fontId="14" fillId="0" borderId="1" xfId="0" applyNumberFormat="1" applyFont="1" applyBorder="1"/>
    <xf numFmtId="166" fontId="10" fillId="0" borderId="1" xfId="0" applyNumberFormat="1" applyFont="1" applyBorder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7" fontId="17" fillId="3" borderId="1" xfId="1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8" fillId="0" borderId="1" xfId="0" applyNumberFormat="1" applyFont="1" applyBorder="1"/>
    <xf numFmtId="164" fontId="19" fillId="0" borderId="1" xfId="0" applyNumberFormat="1" applyFont="1" applyBorder="1"/>
    <xf numFmtId="16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/>
    <xf numFmtId="164" fontId="21" fillId="0" borderId="2" xfId="3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vertical="center" wrapText="1"/>
    </xf>
    <xf numFmtId="167" fontId="11" fillId="3" borderId="5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right" vertical="center" wrapText="1"/>
    </xf>
    <xf numFmtId="167" fontId="23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0" fontId="23" fillId="3" borderId="2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164" fontId="7" fillId="0" borderId="1" xfId="0" applyNumberFormat="1" applyFont="1" applyBorder="1"/>
    <xf numFmtId="168" fontId="7" fillId="0" borderId="1" xfId="1" applyNumberFormat="1" applyFont="1" applyBorder="1" applyAlignment="1">
      <alignment horizontal="center" vertical="center"/>
    </xf>
    <xf numFmtId="168" fontId="7" fillId="0" borderId="1" xfId="1" applyNumberFormat="1" applyFont="1" applyBorder="1" applyAlignment="1">
      <alignment horizontal="right" vertic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14" fillId="0" borderId="1" xfId="0" applyNumberFormat="1" applyFont="1" applyBorder="1"/>
    <xf numFmtId="49" fontId="13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24" fillId="0" borderId="0" xfId="0" applyFont="1"/>
    <xf numFmtId="49" fontId="14" fillId="0" borderId="0" xfId="0" applyNumberFormat="1" applyFont="1" applyFill="1" applyBorder="1"/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6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164" fontId="22" fillId="0" borderId="2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2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/>
    <xf numFmtId="164" fontId="14" fillId="0" borderId="1" xfId="0" applyNumberFormat="1" applyFont="1" applyFill="1" applyBorder="1"/>
    <xf numFmtId="43" fontId="8" fillId="0" borderId="1" xfId="1" applyFont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" xfId="0" applyFont="1" applyBorder="1"/>
    <xf numFmtId="0" fontId="25" fillId="0" borderId="0" xfId="0" applyFont="1"/>
    <xf numFmtId="0" fontId="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6" fillId="3" borderId="1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4" fontId="27" fillId="0" borderId="7" xfId="0" applyNumberFormat="1" applyFont="1" applyFill="1" applyBorder="1" applyAlignment="1" applyProtection="1">
      <alignment horizontal="center" vertical="top" wrapText="1"/>
    </xf>
    <xf numFmtId="0" fontId="27" fillId="0" borderId="7" xfId="0" applyNumberFormat="1" applyFont="1" applyFill="1" applyBorder="1" applyAlignment="1" applyProtection="1">
      <alignment horizontal="left" vertical="top" wrapText="1"/>
    </xf>
    <xf numFmtId="0" fontId="27" fillId="0" borderId="7" xfId="0" applyNumberFormat="1" applyFont="1" applyFill="1" applyBorder="1" applyAlignment="1" applyProtection="1">
      <alignment horizontal="right" vertical="top" wrapText="1"/>
    </xf>
    <xf numFmtId="4" fontId="27" fillId="0" borderId="7" xfId="0" applyNumberFormat="1" applyFont="1" applyFill="1" applyBorder="1" applyAlignment="1" applyProtection="1">
      <alignment horizontal="right" vertical="top" wrapText="1"/>
    </xf>
    <xf numFmtId="0" fontId="27" fillId="0" borderId="8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/>
    </xf>
    <xf numFmtId="0" fontId="26" fillId="3" borderId="6" xfId="2" applyFont="1" applyFill="1" applyBorder="1" applyAlignment="1">
      <alignment horizontal="center" vertical="center"/>
    </xf>
    <xf numFmtId="0" fontId="26" fillId="3" borderId="3" xfId="2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center" vertical="center" wrapText="1"/>
    </xf>
    <xf numFmtId="0" fontId="26" fillId="3" borderId="6" xfId="2" applyFont="1" applyFill="1" applyBorder="1" applyAlignment="1">
      <alignment horizontal="center" vertical="center" wrapText="1"/>
    </xf>
    <xf numFmtId="0" fontId="26" fillId="3" borderId="3" xfId="2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23" fillId="3" borderId="2" xfId="2" applyFont="1" applyFill="1" applyBorder="1" applyAlignment="1">
      <alignment horizontal="center" vertical="center"/>
    </xf>
    <xf numFmtId="0" fontId="23" fillId="3" borderId="3" xfId="2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 wrapText="1"/>
    </xf>
    <xf numFmtId="164" fontId="11" fillId="0" borderId="6" xfId="0" applyNumberFormat="1" applyFont="1" applyBorder="1" applyAlignment="1">
      <alignment horizontal="righ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1" fillId="0" borderId="2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2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 wrapText="1"/>
    </xf>
    <xf numFmtId="0" fontId="17" fillId="3" borderId="3" xfId="2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6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7" fillId="3" borderId="6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5" fillId="0" borderId="2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49" fontId="5" fillId="0" borderId="3" xfId="0" applyNumberFormat="1" applyFont="1" applyBorder="1" applyAlignment="1">
      <alignment horizontal="center" vertical="center" textRotation="90"/>
    </xf>
    <xf numFmtId="0" fontId="0" fillId="0" borderId="2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164" fontId="5" fillId="0" borderId="4" xfId="0" applyNumberFormat="1" applyFont="1" applyFill="1" applyBorder="1" applyAlignment="1">
      <alignment horizontal="left" wrapText="1"/>
    </xf>
    <xf numFmtId="164" fontId="5" fillId="0" borderId="5" xfId="0" applyNumberFormat="1" applyFont="1" applyFill="1" applyBorder="1" applyAlignment="1">
      <alignment horizontal="left" wrapTex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ovi-altai.gov.mn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9" workbookViewId="0">
      <selection activeCell="E25" sqref="E25"/>
    </sheetView>
  </sheetViews>
  <sheetFormatPr defaultRowHeight="15" x14ac:dyDescent="0.25"/>
  <cols>
    <col min="1" max="1" width="6" customWidth="1"/>
    <col min="2" max="2" width="32" customWidth="1"/>
    <col min="3" max="3" width="17.140625" bestFit="1" customWidth="1"/>
    <col min="4" max="4" width="18.140625" customWidth="1"/>
    <col min="5" max="5" width="17.140625" customWidth="1"/>
    <col min="6" max="6" width="17" bestFit="1" customWidth="1"/>
    <col min="7" max="7" width="36.5703125" customWidth="1"/>
  </cols>
  <sheetData>
    <row r="1" spans="1:7" x14ac:dyDescent="0.25">
      <c r="C1" s="12"/>
      <c r="D1" s="12" t="s">
        <v>9</v>
      </c>
    </row>
    <row r="2" spans="1:7" x14ac:dyDescent="0.25">
      <c r="C2" s="12"/>
      <c r="D2" s="12" t="s">
        <v>166</v>
      </c>
    </row>
    <row r="3" spans="1:7" x14ac:dyDescent="0.25">
      <c r="C3" s="12"/>
      <c r="D3" s="12"/>
    </row>
    <row r="4" spans="1:7" ht="19.5" x14ac:dyDescent="0.25">
      <c r="A4" s="16" t="s">
        <v>430</v>
      </c>
      <c r="B4" s="16"/>
      <c r="C4" s="16"/>
      <c r="D4" s="16"/>
      <c r="E4" s="16"/>
      <c r="F4" s="16"/>
      <c r="G4" s="16"/>
    </row>
    <row r="5" spans="1:7" x14ac:dyDescent="0.25">
      <c r="C5" s="8"/>
      <c r="D5" s="8" t="s">
        <v>429</v>
      </c>
      <c r="E5" s="8" t="s">
        <v>428</v>
      </c>
      <c r="F5" s="8"/>
      <c r="G5" s="8"/>
    </row>
    <row r="6" spans="1:7" x14ac:dyDescent="0.25">
      <c r="C6" s="8"/>
      <c r="D6" s="8"/>
      <c r="E6" s="8"/>
      <c r="F6" s="8"/>
      <c r="G6" s="8"/>
    </row>
    <row r="7" spans="1:7" x14ac:dyDescent="0.25">
      <c r="A7" t="s">
        <v>167</v>
      </c>
      <c r="B7" s="3"/>
    </row>
    <row r="8" spans="1:7" x14ac:dyDescent="0.25">
      <c r="A8" t="s">
        <v>175</v>
      </c>
      <c r="E8" s="31" t="s">
        <v>497</v>
      </c>
      <c r="G8" s="1" t="s">
        <v>67</v>
      </c>
    </row>
    <row r="9" spans="1:7" x14ac:dyDescent="0.25">
      <c r="A9" s="210" t="s">
        <v>15</v>
      </c>
      <c r="B9" s="212" t="s">
        <v>16</v>
      </c>
      <c r="C9" s="214" t="s">
        <v>17</v>
      </c>
      <c r="D9" s="214"/>
      <c r="E9" s="212" t="s">
        <v>20</v>
      </c>
      <c r="F9" s="117" t="s">
        <v>21</v>
      </c>
      <c r="G9" s="118"/>
    </row>
    <row r="10" spans="1:7" ht="30" x14ac:dyDescent="0.25">
      <c r="A10" s="211"/>
      <c r="B10" s="213"/>
      <c r="C10" s="2" t="s">
        <v>18</v>
      </c>
      <c r="D10" s="10" t="s">
        <v>19</v>
      </c>
      <c r="E10" s="213"/>
      <c r="F10" s="2" t="s">
        <v>22</v>
      </c>
      <c r="G10" s="10" t="s">
        <v>23</v>
      </c>
    </row>
    <row r="11" spans="1:7" ht="26.25" x14ac:dyDescent="0.25">
      <c r="A11" s="119">
        <v>1</v>
      </c>
      <c r="B11" s="120" t="s">
        <v>24</v>
      </c>
      <c r="C11" s="46">
        <f>+C12+C28</f>
        <v>21178405200</v>
      </c>
      <c r="D11" s="46">
        <f t="shared" ref="D11" si="0">+D12+D28</f>
        <v>14205052900</v>
      </c>
      <c r="E11" s="46">
        <f>+E12+E28</f>
        <v>12000923498.73</v>
      </c>
      <c r="F11" s="46">
        <f t="shared" ref="F11" si="1">+F12</f>
        <v>1274272401.2700002</v>
      </c>
      <c r="G11" s="5"/>
    </row>
    <row r="12" spans="1:7" x14ac:dyDescent="0.25">
      <c r="A12" s="119">
        <v>2</v>
      </c>
      <c r="B12" s="120" t="s">
        <v>56</v>
      </c>
      <c r="C12" s="46">
        <f>+C13+C23</f>
        <v>17988405200</v>
      </c>
      <c r="D12" s="46">
        <f t="shared" ref="D12" si="2">+D13+D23</f>
        <v>12754652900</v>
      </c>
      <c r="E12" s="46">
        <f>+E13+E23</f>
        <v>11480380498.73</v>
      </c>
      <c r="F12" s="46">
        <f>+F13+F23</f>
        <v>1274272401.2700002</v>
      </c>
      <c r="G12" s="11"/>
    </row>
    <row r="13" spans="1:7" ht="26.25" x14ac:dyDescent="0.25">
      <c r="A13" s="119">
        <v>3</v>
      </c>
      <c r="B13" s="120" t="s">
        <v>57</v>
      </c>
      <c r="C13" s="153">
        <f>SUM(C14:C22)</f>
        <v>13520498800</v>
      </c>
      <c r="D13" s="46">
        <f t="shared" ref="D13:E13" si="3">SUM(D14:D22)</f>
        <v>8738792300</v>
      </c>
      <c r="E13" s="46">
        <f t="shared" si="3"/>
        <v>7868829964.7299995</v>
      </c>
      <c r="F13" s="46">
        <f>SUM(F14:F22)</f>
        <v>869962335.27000022</v>
      </c>
      <c r="G13" s="11"/>
    </row>
    <row r="14" spans="1:7" x14ac:dyDescent="0.25">
      <c r="A14" s="119">
        <v>4</v>
      </c>
      <c r="B14" s="121" t="s">
        <v>0</v>
      </c>
      <c r="C14" s="154">
        <v>4906308400</v>
      </c>
      <c r="D14" s="47">
        <v>3330314000</v>
      </c>
      <c r="E14" s="47">
        <v>3330314000</v>
      </c>
      <c r="F14" s="47">
        <f>+D14-E14</f>
        <v>0</v>
      </c>
      <c r="G14" s="5"/>
    </row>
    <row r="15" spans="1:7" ht="26.25" x14ac:dyDescent="0.25">
      <c r="A15" s="119">
        <v>5</v>
      </c>
      <c r="B15" s="121" t="s">
        <v>1</v>
      </c>
      <c r="C15" s="154">
        <v>144824500</v>
      </c>
      <c r="D15" s="47">
        <v>95059300</v>
      </c>
      <c r="E15" s="47">
        <v>82155823</v>
      </c>
      <c r="F15" s="47">
        <f t="shared" ref="F15:F26" si="4">+D15-E15</f>
        <v>12903477</v>
      </c>
      <c r="G15" s="5"/>
    </row>
    <row r="16" spans="1:7" ht="27.75" customHeight="1" x14ac:dyDescent="0.25">
      <c r="A16" s="119">
        <v>6</v>
      </c>
      <c r="B16" s="121" t="s">
        <v>25</v>
      </c>
      <c r="C16" s="154">
        <v>622911100</v>
      </c>
      <c r="D16" s="47">
        <v>374317300</v>
      </c>
      <c r="E16" s="47">
        <v>167742661.63999999</v>
      </c>
      <c r="F16" s="47">
        <f t="shared" si="4"/>
        <v>206574638.36000001</v>
      </c>
      <c r="G16" s="5"/>
    </row>
    <row r="17" spans="1:7" x14ac:dyDescent="0.25">
      <c r="A17" s="119">
        <v>7</v>
      </c>
      <c r="B17" s="121" t="s">
        <v>2</v>
      </c>
      <c r="C17" s="154">
        <v>612037100</v>
      </c>
      <c r="D17" s="47">
        <v>406678300</v>
      </c>
      <c r="E17" s="47">
        <v>389192623.39999998</v>
      </c>
      <c r="F17" s="47">
        <f t="shared" si="4"/>
        <v>17485676.600000024</v>
      </c>
      <c r="G17" s="5"/>
    </row>
    <row r="18" spans="1:7" x14ac:dyDescent="0.25">
      <c r="A18" s="119">
        <v>8</v>
      </c>
      <c r="B18" s="121" t="s">
        <v>3</v>
      </c>
      <c r="C18" s="154">
        <v>4423995900</v>
      </c>
      <c r="D18" s="47">
        <v>2622990200</v>
      </c>
      <c r="E18" s="47">
        <v>2514766877.2199998</v>
      </c>
      <c r="F18" s="47">
        <f t="shared" si="4"/>
        <v>108223322.78000021</v>
      </c>
      <c r="G18" s="5"/>
    </row>
    <row r="19" spans="1:7" x14ac:dyDescent="0.25">
      <c r="A19" s="119">
        <v>9</v>
      </c>
      <c r="B19" s="121" t="s">
        <v>4</v>
      </c>
      <c r="C19" s="154">
        <v>600318300</v>
      </c>
      <c r="D19" s="47">
        <v>346614700</v>
      </c>
      <c r="E19" s="47">
        <v>318300332</v>
      </c>
      <c r="F19" s="47">
        <f t="shared" si="4"/>
        <v>28314368</v>
      </c>
      <c r="G19" s="5"/>
    </row>
    <row r="20" spans="1:7" x14ac:dyDescent="0.25">
      <c r="A20" s="119">
        <v>10</v>
      </c>
      <c r="B20" s="121" t="s">
        <v>5</v>
      </c>
      <c r="C20" s="154">
        <v>223458300</v>
      </c>
      <c r="D20" s="47">
        <v>189969000</v>
      </c>
      <c r="E20" s="47">
        <v>109601242.36</v>
      </c>
      <c r="F20" s="47">
        <f t="shared" si="4"/>
        <v>80367757.640000001</v>
      </c>
      <c r="G20" s="5"/>
    </row>
    <row r="21" spans="1:7" ht="26.25" x14ac:dyDescent="0.25">
      <c r="A21" s="119">
        <v>11</v>
      </c>
      <c r="B21" s="121" t="s">
        <v>6</v>
      </c>
      <c r="C21" s="154">
        <v>1832826700</v>
      </c>
      <c r="D21" s="47">
        <v>1267927600</v>
      </c>
      <c r="E21" s="47">
        <v>886128831.61000001</v>
      </c>
      <c r="F21" s="47">
        <f t="shared" si="4"/>
        <v>381798768.38999999</v>
      </c>
      <c r="G21" s="5"/>
    </row>
    <row r="22" spans="1:7" x14ac:dyDescent="0.25">
      <c r="A22" s="119">
        <v>12</v>
      </c>
      <c r="B22" s="121" t="s">
        <v>7</v>
      </c>
      <c r="C22" s="154">
        <v>153818500</v>
      </c>
      <c r="D22" s="47">
        <v>104921900</v>
      </c>
      <c r="E22" s="47">
        <v>70627573.5</v>
      </c>
      <c r="F22" s="47">
        <f>+D22-E22</f>
        <v>34294326.5</v>
      </c>
      <c r="G22" s="5"/>
    </row>
    <row r="23" spans="1:7" x14ac:dyDescent="0.25">
      <c r="A23" s="119">
        <v>13</v>
      </c>
      <c r="B23" s="120" t="s">
        <v>60</v>
      </c>
      <c r="C23" s="153">
        <f>C24+C25</f>
        <v>4467906400</v>
      </c>
      <c r="D23" s="46">
        <f t="shared" ref="D23:E23" si="5">D24+D25</f>
        <v>4015860600</v>
      </c>
      <c r="E23" s="46">
        <f t="shared" si="5"/>
        <v>3611550534</v>
      </c>
      <c r="F23" s="47">
        <f t="shared" si="4"/>
        <v>404310066</v>
      </c>
      <c r="G23" s="11"/>
    </row>
    <row r="24" spans="1:7" x14ac:dyDescent="0.25">
      <c r="A24" s="119">
        <v>14</v>
      </c>
      <c r="B24" s="120" t="s">
        <v>58</v>
      </c>
      <c r="C24" s="154">
        <v>39325000</v>
      </c>
      <c r="D24" s="46">
        <v>39325000</v>
      </c>
      <c r="E24" s="46">
        <v>37208910</v>
      </c>
      <c r="F24" s="47">
        <f t="shared" si="4"/>
        <v>2116090</v>
      </c>
      <c r="G24" s="11"/>
    </row>
    <row r="25" spans="1:7" x14ac:dyDescent="0.25">
      <c r="A25" s="119">
        <v>15</v>
      </c>
      <c r="B25" s="120" t="s">
        <v>59</v>
      </c>
      <c r="C25" s="153">
        <f>+C26</f>
        <v>4428581400</v>
      </c>
      <c r="D25" s="46">
        <f t="shared" ref="D25:E25" si="6">+D26</f>
        <v>3976535600</v>
      </c>
      <c r="E25" s="46">
        <f t="shared" si="6"/>
        <v>3574341624</v>
      </c>
      <c r="F25" s="47">
        <f t="shared" si="4"/>
        <v>402193976</v>
      </c>
      <c r="G25" s="11"/>
    </row>
    <row r="26" spans="1:7" ht="25.5" customHeight="1" x14ac:dyDescent="0.25">
      <c r="A26" s="119">
        <v>16</v>
      </c>
      <c r="B26" s="121" t="s">
        <v>8</v>
      </c>
      <c r="C26" s="154">
        <v>4428581400</v>
      </c>
      <c r="D26" s="47">
        <v>3976535600</v>
      </c>
      <c r="E26" s="47">
        <v>3574341624</v>
      </c>
      <c r="F26" s="47">
        <f t="shared" si="4"/>
        <v>402193976</v>
      </c>
      <c r="G26" s="5"/>
    </row>
    <row r="27" spans="1:7" ht="21.75" customHeight="1" x14ac:dyDescent="0.25">
      <c r="A27" s="119">
        <v>17</v>
      </c>
      <c r="B27" s="121" t="s">
        <v>26</v>
      </c>
      <c r="C27" s="154"/>
      <c r="D27" s="47"/>
      <c r="E27" s="47"/>
      <c r="F27" s="47"/>
      <c r="G27" s="5"/>
    </row>
    <row r="28" spans="1:7" x14ac:dyDescent="0.25">
      <c r="A28" s="119">
        <v>18</v>
      </c>
      <c r="B28" s="120" t="s">
        <v>61</v>
      </c>
      <c r="C28" s="153">
        <f>C29+C30+C31</f>
        <v>3190000000</v>
      </c>
      <c r="D28" s="46">
        <f t="shared" ref="D28:F28" si="7">D29+D30+D31</f>
        <v>1450400000</v>
      </c>
      <c r="E28" s="46">
        <f t="shared" si="7"/>
        <v>520543000</v>
      </c>
      <c r="F28" s="46">
        <f t="shared" si="7"/>
        <v>0</v>
      </c>
      <c r="G28" s="11"/>
    </row>
    <row r="29" spans="1:7" x14ac:dyDescent="0.25">
      <c r="A29" s="119">
        <v>19</v>
      </c>
      <c r="B29" s="120" t="s">
        <v>62</v>
      </c>
      <c r="C29" s="154">
        <v>2100000000</v>
      </c>
      <c r="D29" s="46">
        <v>1250400000</v>
      </c>
      <c r="E29" s="46">
        <v>320543000</v>
      </c>
      <c r="F29" s="46"/>
      <c r="G29" s="11"/>
    </row>
    <row r="30" spans="1:7" x14ac:dyDescent="0.25">
      <c r="A30" s="119">
        <v>20</v>
      </c>
      <c r="B30" s="120" t="s">
        <v>63</v>
      </c>
      <c r="C30" s="154">
        <v>300000000</v>
      </c>
      <c r="D30" s="46"/>
      <c r="E30" s="46"/>
      <c r="F30" s="46"/>
      <c r="G30" s="11"/>
    </row>
    <row r="31" spans="1:7" x14ac:dyDescent="0.25">
      <c r="A31" s="119">
        <v>21</v>
      </c>
      <c r="B31" s="120" t="s">
        <v>64</v>
      </c>
      <c r="C31" s="154">
        <v>790000000</v>
      </c>
      <c r="D31" s="46">
        <v>200000000</v>
      </c>
      <c r="E31" s="46">
        <v>200000000</v>
      </c>
      <c r="F31" s="46">
        <v>0</v>
      </c>
      <c r="G31" s="11"/>
    </row>
    <row r="32" spans="1:7" ht="28.5" hidden="1" customHeight="1" x14ac:dyDescent="0.25">
      <c r="A32" s="119">
        <v>22</v>
      </c>
      <c r="B32" s="120" t="s">
        <v>65</v>
      </c>
      <c r="C32" s="153"/>
      <c r="D32" s="46"/>
      <c r="E32" s="46"/>
      <c r="F32" s="46"/>
      <c r="G32" s="11"/>
    </row>
    <row r="33" spans="1:7" ht="26.25" x14ac:dyDescent="0.25">
      <c r="A33" s="119">
        <v>23</v>
      </c>
      <c r="B33" s="120" t="s">
        <v>28</v>
      </c>
      <c r="C33" s="153">
        <f>C34+C38</f>
        <v>21178405200</v>
      </c>
      <c r="D33" s="46">
        <f>D34+D38</f>
        <v>14205052900</v>
      </c>
      <c r="E33" s="46">
        <f>E34+E38</f>
        <v>12818443958.969999</v>
      </c>
      <c r="F33" s="46">
        <f>D33-E33</f>
        <v>1386608941.0300007</v>
      </c>
      <c r="G33" s="11"/>
    </row>
    <row r="34" spans="1:7" x14ac:dyDescent="0.25">
      <c r="A34" s="119">
        <v>24</v>
      </c>
      <c r="B34" s="121" t="s">
        <v>27</v>
      </c>
      <c r="C34" s="154">
        <v>20878405200</v>
      </c>
      <c r="D34" s="47">
        <v>14009219800</v>
      </c>
      <c r="E34" s="47">
        <v>12660696700</v>
      </c>
      <c r="F34" s="46">
        <f>D34-E34</f>
        <v>1348523100</v>
      </c>
      <c r="G34" s="5"/>
    </row>
    <row r="35" spans="1:7" hidden="1" x14ac:dyDescent="0.25">
      <c r="A35" s="119">
        <v>25</v>
      </c>
      <c r="B35" s="121" t="s">
        <v>29</v>
      </c>
      <c r="C35" s="154"/>
      <c r="D35" s="47"/>
      <c r="E35" s="47"/>
      <c r="F35" s="47"/>
      <c r="G35" s="5"/>
    </row>
    <row r="36" spans="1:7" ht="26.25" hidden="1" x14ac:dyDescent="0.25">
      <c r="A36" s="119">
        <v>26</v>
      </c>
      <c r="B36" s="121" t="s">
        <v>30</v>
      </c>
      <c r="C36" s="154"/>
      <c r="D36" s="47"/>
      <c r="E36" s="47"/>
      <c r="F36" s="47"/>
      <c r="G36" s="5"/>
    </row>
    <row r="37" spans="1:7" ht="26.25" hidden="1" x14ac:dyDescent="0.25">
      <c r="A37" s="119">
        <v>27</v>
      </c>
      <c r="B37" s="121" t="s">
        <v>31</v>
      </c>
      <c r="C37" s="154"/>
      <c r="D37" s="47"/>
      <c r="E37" s="47"/>
      <c r="F37" s="47"/>
      <c r="G37" s="5"/>
    </row>
    <row r="38" spans="1:7" ht="26.25" x14ac:dyDescent="0.25">
      <c r="A38" s="119">
        <v>28</v>
      </c>
      <c r="B38" s="121" t="s">
        <v>66</v>
      </c>
      <c r="C38" s="154">
        <v>300000000</v>
      </c>
      <c r="D38" s="46">
        <v>195833100</v>
      </c>
      <c r="E38" s="46">
        <v>157747258.97</v>
      </c>
      <c r="F38" s="46">
        <f>+D38-E38</f>
        <v>38085841.030000001</v>
      </c>
      <c r="G38" s="15"/>
    </row>
    <row r="39" spans="1:7" hidden="1" x14ac:dyDescent="0.25">
      <c r="A39" s="119">
        <v>29</v>
      </c>
      <c r="B39" s="121" t="s">
        <v>32</v>
      </c>
      <c r="C39" s="47"/>
      <c r="D39" s="47"/>
      <c r="E39" s="47"/>
      <c r="F39" s="47"/>
      <c r="G39" s="5"/>
    </row>
    <row r="40" spans="1:7" hidden="1" x14ac:dyDescent="0.25">
      <c r="A40" s="119">
        <v>30</v>
      </c>
      <c r="B40" s="121" t="s">
        <v>33</v>
      </c>
      <c r="C40" s="47"/>
      <c r="D40" s="47"/>
      <c r="E40" s="47"/>
      <c r="F40" s="47"/>
      <c r="G40" s="5"/>
    </row>
    <row r="41" spans="1:7" hidden="1" x14ac:dyDescent="0.25">
      <c r="A41" s="119">
        <v>31</v>
      </c>
      <c r="B41" s="121" t="s">
        <v>34</v>
      </c>
      <c r="C41" s="47"/>
      <c r="D41" s="47"/>
      <c r="E41" s="47"/>
      <c r="F41" s="47"/>
      <c r="G41" s="5"/>
    </row>
    <row r="42" spans="1:7" x14ac:dyDescent="0.25">
      <c r="A42" s="122"/>
      <c r="B42" s="122"/>
      <c r="C42" s="122"/>
      <c r="D42" s="122"/>
      <c r="E42" s="122"/>
      <c r="F42" s="122"/>
    </row>
    <row r="43" spans="1:7" x14ac:dyDescent="0.25">
      <c r="A43" s="122"/>
      <c r="B43" s="122"/>
      <c r="C43" s="122"/>
      <c r="D43" s="122"/>
      <c r="E43" s="122"/>
      <c r="F43" s="122"/>
    </row>
    <row r="44" spans="1:7" x14ac:dyDescent="0.25">
      <c r="A44" s="123" t="s">
        <v>427</v>
      </c>
      <c r="B44" s="122"/>
      <c r="C44" s="122"/>
      <c r="D44" s="122"/>
      <c r="E44" s="122"/>
      <c r="F44" s="122"/>
    </row>
  </sheetData>
  <mergeCells count="4">
    <mergeCell ref="A9:A10"/>
    <mergeCell ref="B9:B10"/>
    <mergeCell ref="C9:D9"/>
    <mergeCell ref="E9:E10"/>
  </mergeCells>
  <pageMargins left="0.45" right="0.2" top="0.11" bottom="0.17" header="0.3" footer="0.3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7" workbookViewId="0">
      <selection activeCell="F9" sqref="F9"/>
    </sheetView>
  </sheetViews>
  <sheetFormatPr defaultRowHeight="15" x14ac:dyDescent="0.25"/>
  <cols>
    <col min="1" max="1" width="7.42578125" customWidth="1"/>
    <col min="2" max="2" width="7.85546875" customWidth="1"/>
    <col min="3" max="3" width="42.85546875" bestFit="1" customWidth="1"/>
    <col min="4" max="4" width="16.42578125" customWidth="1"/>
    <col min="5" max="5" width="14.28515625" bestFit="1" customWidth="1"/>
    <col min="6" max="6" width="15.7109375" customWidth="1"/>
    <col min="7" max="7" width="18" customWidth="1"/>
    <col min="8" max="8" width="12.42578125" customWidth="1"/>
    <col min="9" max="9" width="10.85546875" customWidth="1"/>
    <col min="10" max="10" width="13.140625" customWidth="1"/>
  </cols>
  <sheetData>
    <row r="1" spans="1:11" x14ac:dyDescent="0.25">
      <c r="C1" s="12"/>
      <c r="F1" s="12" t="s">
        <v>9</v>
      </c>
      <c r="G1" s="12"/>
    </row>
    <row r="2" spans="1:11" x14ac:dyDescent="0.25">
      <c r="C2" s="12"/>
      <c r="F2" s="12" t="s">
        <v>118</v>
      </c>
      <c r="G2" s="12"/>
    </row>
    <row r="3" spans="1:11" x14ac:dyDescent="0.25">
      <c r="B3" s="34"/>
      <c r="C3" s="34"/>
      <c r="D3" s="34"/>
      <c r="E3" s="34"/>
    </row>
    <row r="4" spans="1:11" ht="19.5" x14ac:dyDescent="0.3">
      <c r="A4" s="30"/>
      <c r="B4" s="30"/>
      <c r="C4" s="30" t="s">
        <v>119</v>
      </c>
      <c r="D4" s="30"/>
      <c r="E4" s="30"/>
      <c r="F4" s="30"/>
      <c r="G4" s="30"/>
    </row>
    <row r="5" spans="1:11" x14ac:dyDescent="0.25">
      <c r="C5" s="8"/>
      <c r="D5" s="8"/>
      <c r="E5" s="8"/>
      <c r="G5" s="8" t="s">
        <v>120</v>
      </c>
    </row>
    <row r="6" spans="1:11" x14ac:dyDescent="0.25">
      <c r="C6" s="8"/>
      <c r="D6" s="8"/>
      <c r="E6" s="8"/>
      <c r="F6" s="8"/>
    </row>
    <row r="7" spans="1:11" x14ac:dyDescent="0.25">
      <c r="A7" t="s">
        <v>68</v>
      </c>
      <c r="B7" s="3"/>
    </row>
    <row r="8" spans="1:11" x14ac:dyDescent="0.25">
      <c r="A8" s="311" t="s">
        <v>179</v>
      </c>
      <c r="B8" s="311"/>
      <c r="C8" s="311"/>
      <c r="D8" s="311"/>
      <c r="E8" s="311"/>
      <c r="F8" t="s">
        <v>497</v>
      </c>
      <c r="G8" s="1"/>
    </row>
    <row r="9" spans="1:11" x14ac:dyDescent="0.25">
      <c r="F9" s="1"/>
      <c r="G9" s="1"/>
      <c r="H9" s="1" t="s">
        <v>67</v>
      </c>
    </row>
    <row r="10" spans="1:11" x14ac:dyDescent="0.25">
      <c r="F10" s="1"/>
      <c r="G10" s="1"/>
      <c r="H10" s="1"/>
    </row>
    <row r="11" spans="1:11" ht="105" x14ac:dyDescent="0.25">
      <c r="A11" s="45" t="s">
        <v>121</v>
      </c>
      <c r="B11" s="45"/>
      <c r="C11" s="10" t="s">
        <v>122</v>
      </c>
      <c r="D11" s="10" t="s">
        <v>123</v>
      </c>
      <c r="E11" s="10" t="s">
        <v>124</v>
      </c>
      <c r="F11" s="10" t="s">
        <v>72</v>
      </c>
      <c r="G11" s="10" t="s">
        <v>125</v>
      </c>
      <c r="H11" s="10" t="s">
        <v>126</v>
      </c>
      <c r="I11" s="10" t="s">
        <v>127</v>
      </c>
      <c r="J11" s="10" t="s">
        <v>128</v>
      </c>
      <c r="K11" s="10" t="s">
        <v>129</v>
      </c>
    </row>
    <row r="12" spans="1:11" x14ac:dyDescent="0.25">
      <c r="A12" s="312" t="s">
        <v>149</v>
      </c>
      <c r="B12" s="41" t="s">
        <v>130</v>
      </c>
      <c r="C12" s="38" t="s">
        <v>131</v>
      </c>
      <c r="D12" s="11"/>
      <c r="E12" s="11"/>
      <c r="F12" s="11"/>
      <c r="G12" s="5"/>
      <c r="H12" s="5"/>
      <c r="I12" s="20"/>
      <c r="J12" s="20"/>
      <c r="K12" s="20"/>
    </row>
    <row r="13" spans="1:11" x14ac:dyDescent="0.25">
      <c r="A13" s="313"/>
      <c r="B13" s="41" t="s">
        <v>143</v>
      </c>
      <c r="C13" s="38" t="s">
        <v>132</v>
      </c>
      <c r="D13" s="11"/>
      <c r="E13" s="11"/>
      <c r="F13" s="11"/>
      <c r="G13" s="11"/>
      <c r="H13" s="11"/>
      <c r="I13" s="20"/>
      <c r="J13" s="20"/>
      <c r="K13" s="20"/>
    </row>
    <row r="14" spans="1:11" x14ac:dyDescent="0.25">
      <c r="A14" s="313"/>
      <c r="B14" s="41" t="s">
        <v>144</v>
      </c>
      <c r="C14" s="38" t="s">
        <v>133</v>
      </c>
      <c r="D14" s="11">
        <v>239</v>
      </c>
      <c r="E14" s="11">
        <v>239</v>
      </c>
      <c r="F14" s="11">
        <f>D14-E14</f>
        <v>0</v>
      </c>
      <c r="G14" s="11"/>
      <c r="H14" s="11"/>
      <c r="I14" s="20">
        <v>2</v>
      </c>
      <c r="J14" s="20"/>
      <c r="K14" s="20"/>
    </row>
    <row r="15" spans="1:11" x14ac:dyDescent="0.25">
      <c r="A15" s="313"/>
      <c r="B15" s="41" t="s">
        <v>145</v>
      </c>
      <c r="C15" s="38" t="s">
        <v>134</v>
      </c>
      <c r="D15" s="5"/>
      <c r="E15" s="5"/>
      <c r="F15" s="5"/>
      <c r="G15" s="5"/>
      <c r="H15" s="5"/>
      <c r="I15" s="20"/>
      <c r="J15" s="20"/>
      <c r="K15" s="20"/>
    </row>
    <row r="16" spans="1:11" ht="24.75" x14ac:dyDescent="0.25">
      <c r="A16" s="313"/>
      <c r="B16" s="41" t="s">
        <v>146</v>
      </c>
      <c r="C16" s="38" t="s">
        <v>135</v>
      </c>
      <c r="D16" s="5"/>
      <c r="E16" s="5"/>
      <c r="F16" s="5"/>
      <c r="G16" s="5"/>
      <c r="H16" s="5"/>
      <c r="I16" s="20"/>
      <c r="J16" s="20"/>
      <c r="K16" s="20"/>
    </row>
    <row r="17" spans="1:11" ht="24.75" x14ac:dyDescent="0.25">
      <c r="A17" s="313"/>
      <c r="B17" s="41" t="s">
        <v>147</v>
      </c>
      <c r="C17" s="38" t="s">
        <v>136</v>
      </c>
      <c r="D17" s="5"/>
      <c r="E17" s="5"/>
      <c r="F17" s="5"/>
      <c r="G17" s="5"/>
      <c r="H17" s="5"/>
      <c r="I17" s="20"/>
      <c r="J17" s="20"/>
      <c r="K17" s="20"/>
    </row>
    <row r="18" spans="1:11" ht="24.75" x14ac:dyDescent="0.25">
      <c r="A18" s="313"/>
      <c r="B18" s="41" t="s">
        <v>148</v>
      </c>
      <c r="C18" s="38" t="s">
        <v>137</v>
      </c>
      <c r="D18" s="5"/>
      <c r="E18" s="5"/>
      <c r="F18" s="5"/>
      <c r="G18" s="5"/>
      <c r="H18" s="5"/>
      <c r="I18" s="20"/>
      <c r="J18" s="20"/>
      <c r="K18" s="20"/>
    </row>
    <row r="19" spans="1:11" ht="24.75" x14ac:dyDescent="0.25">
      <c r="A19" s="313"/>
      <c r="B19" s="42">
        <v>1.8</v>
      </c>
      <c r="C19" s="39" t="s">
        <v>138</v>
      </c>
      <c r="D19" s="20"/>
      <c r="E19" s="20"/>
      <c r="F19" s="20"/>
      <c r="G19" s="20"/>
      <c r="H19" s="20"/>
      <c r="I19" s="20"/>
      <c r="J19" s="20"/>
      <c r="K19" s="20"/>
    </row>
    <row r="20" spans="1:11" ht="24.75" x14ac:dyDescent="0.25">
      <c r="A20" s="313"/>
      <c r="B20" s="42">
        <v>1.9</v>
      </c>
      <c r="C20" s="39" t="s">
        <v>139</v>
      </c>
      <c r="D20" s="20"/>
      <c r="E20" s="20"/>
      <c r="F20" s="20"/>
      <c r="G20" s="20"/>
      <c r="H20" s="20"/>
      <c r="I20" s="20"/>
      <c r="J20" s="20"/>
      <c r="K20" s="20"/>
    </row>
    <row r="21" spans="1:11" x14ac:dyDescent="0.25">
      <c r="A21" s="313"/>
      <c r="B21" s="42">
        <v>1.1000000000000001</v>
      </c>
      <c r="C21" s="39" t="s">
        <v>140</v>
      </c>
      <c r="D21" s="20">
        <v>28</v>
      </c>
      <c r="E21" s="20">
        <v>28</v>
      </c>
      <c r="F21" s="11">
        <f>D21-E21</f>
        <v>0</v>
      </c>
      <c r="G21" s="20"/>
      <c r="H21" s="20"/>
      <c r="I21" s="20"/>
      <c r="J21" s="20"/>
      <c r="K21" s="20"/>
    </row>
    <row r="22" spans="1:11" x14ac:dyDescent="0.25">
      <c r="A22" s="313"/>
      <c r="B22" s="42">
        <v>1.1100000000000001</v>
      </c>
      <c r="C22" s="39" t="s">
        <v>141</v>
      </c>
      <c r="D22" s="20"/>
      <c r="E22" s="20"/>
      <c r="F22" s="20"/>
      <c r="G22" s="20"/>
      <c r="H22" s="20"/>
      <c r="I22" s="20"/>
      <c r="J22" s="20"/>
      <c r="K22" s="20"/>
    </row>
    <row r="23" spans="1:11" x14ac:dyDescent="0.25">
      <c r="A23" s="314"/>
      <c r="B23" s="318" t="s">
        <v>142</v>
      </c>
      <c r="C23" s="319"/>
      <c r="D23" s="20"/>
      <c r="E23" s="20"/>
      <c r="F23" s="20"/>
      <c r="G23" s="20"/>
      <c r="H23" s="20"/>
      <c r="I23" s="20"/>
      <c r="J23" s="20"/>
      <c r="K23" s="20"/>
    </row>
    <row r="24" spans="1:11" ht="20.25" customHeight="1" x14ac:dyDescent="0.25">
      <c r="A24" s="315" t="s">
        <v>153</v>
      </c>
      <c r="B24" s="20">
        <v>2.1</v>
      </c>
      <c r="C24" s="40" t="s">
        <v>150</v>
      </c>
      <c r="D24" s="20"/>
      <c r="E24" s="20"/>
      <c r="F24" s="20"/>
      <c r="G24" s="20"/>
      <c r="H24" s="20"/>
      <c r="I24" s="20"/>
      <c r="J24" s="20"/>
      <c r="K24" s="20"/>
    </row>
    <row r="25" spans="1:11" ht="20.25" customHeight="1" x14ac:dyDescent="0.25">
      <c r="A25" s="316"/>
      <c r="B25" s="20">
        <v>2.2000000000000002</v>
      </c>
      <c r="C25" s="40" t="s">
        <v>151</v>
      </c>
      <c r="D25" s="20"/>
      <c r="E25" s="20"/>
      <c r="F25" s="20"/>
      <c r="G25" s="20"/>
      <c r="H25" s="20"/>
      <c r="I25" s="20"/>
      <c r="J25" s="20"/>
      <c r="K25" s="20"/>
    </row>
    <row r="26" spans="1:11" ht="20.25" customHeight="1" x14ac:dyDescent="0.25">
      <c r="A26" s="317"/>
      <c r="B26" s="20">
        <v>2.2999999999999998</v>
      </c>
      <c r="C26" s="40" t="s">
        <v>152</v>
      </c>
      <c r="D26" s="20"/>
      <c r="E26" s="20"/>
      <c r="F26" s="20"/>
      <c r="G26" s="20"/>
      <c r="H26" s="20"/>
      <c r="I26" s="20"/>
      <c r="J26" s="20"/>
      <c r="K26" s="20"/>
    </row>
    <row r="27" spans="1:11" x14ac:dyDescent="0.25">
      <c r="A27" s="20"/>
      <c r="B27" s="318" t="s">
        <v>142</v>
      </c>
      <c r="C27" s="319"/>
      <c r="D27" s="48">
        <f>SUM(D14:D26)</f>
        <v>267</v>
      </c>
      <c r="E27" s="48">
        <f t="shared" ref="E27:F27" si="0">SUM(E14:E26)</f>
        <v>267</v>
      </c>
      <c r="F27" s="48">
        <f t="shared" si="0"/>
        <v>0</v>
      </c>
      <c r="G27" s="20"/>
      <c r="H27" s="20"/>
      <c r="I27" s="20"/>
      <c r="J27" s="20"/>
      <c r="K27" s="20"/>
    </row>
  </sheetData>
  <mergeCells count="5">
    <mergeCell ref="A8:E8"/>
    <mergeCell ref="A12:A23"/>
    <mergeCell ref="A24:A26"/>
    <mergeCell ref="B27:C27"/>
    <mergeCell ref="B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56" sqref="E56"/>
    </sheetView>
  </sheetViews>
  <sheetFormatPr defaultRowHeight="14.25" x14ac:dyDescent="0.2"/>
  <cols>
    <col min="1" max="1" width="11.42578125" style="35" customWidth="1"/>
    <col min="2" max="2" width="28.7109375" style="35" bestFit="1" customWidth="1"/>
    <col min="3" max="3" width="15.85546875" style="35" customWidth="1"/>
    <col min="4" max="4" width="16.5703125" style="35" customWidth="1"/>
    <col min="5" max="5" width="39.5703125" style="35" customWidth="1"/>
    <col min="6" max="6" width="20" style="35" bestFit="1" customWidth="1"/>
    <col min="7" max="7" width="47.85546875" style="35" customWidth="1"/>
    <col min="8" max="16384" width="9.140625" style="35"/>
  </cols>
  <sheetData>
    <row r="1" spans="1:7" x14ac:dyDescent="0.2">
      <c r="E1" s="36" t="s">
        <v>9</v>
      </c>
      <c r="F1" s="36"/>
      <c r="G1" s="36"/>
    </row>
    <row r="2" spans="1:7" x14ac:dyDescent="0.2">
      <c r="E2" s="36" t="s">
        <v>109</v>
      </c>
      <c r="F2" s="36"/>
      <c r="G2" s="36"/>
    </row>
    <row r="3" spans="1:7" ht="15.75" x14ac:dyDescent="0.25">
      <c r="A3" s="215" t="s">
        <v>103</v>
      </c>
      <c r="B3" s="215"/>
      <c r="C3" s="215"/>
      <c r="D3" s="215"/>
      <c r="E3" s="215"/>
      <c r="F3" s="32"/>
      <c r="G3" s="32"/>
    </row>
    <row r="4" spans="1:7" ht="15.75" x14ac:dyDescent="0.25">
      <c r="C4" s="32"/>
      <c r="D4" s="32"/>
      <c r="E4" s="32"/>
      <c r="F4" s="32"/>
      <c r="G4" s="32"/>
    </row>
    <row r="5" spans="1:7" ht="15" x14ac:dyDescent="0.2">
      <c r="C5" s="6"/>
      <c r="D5" s="6"/>
      <c r="E5" s="8" t="s">
        <v>172</v>
      </c>
      <c r="F5" s="7"/>
    </row>
    <row r="6" spans="1:7" ht="15" x14ac:dyDescent="0.2">
      <c r="C6" s="6"/>
      <c r="D6" s="6"/>
      <c r="E6" s="6"/>
      <c r="F6" s="6"/>
      <c r="G6" s="6"/>
    </row>
    <row r="7" spans="1:7" ht="15" x14ac:dyDescent="0.2">
      <c r="A7" s="6" t="s">
        <v>105</v>
      </c>
      <c r="B7" s="6"/>
      <c r="C7" s="6"/>
      <c r="D7" s="6"/>
      <c r="E7" s="6"/>
      <c r="F7" s="6"/>
      <c r="G7" s="6"/>
    </row>
    <row r="8" spans="1:7" ht="15" x14ac:dyDescent="0.2">
      <c r="A8" s="6" t="s">
        <v>498</v>
      </c>
      <c r="B8" s="6"/>
      <c r="C8" s="6"/>
      <c r="D8" s="6"/>
      <c r="E8" s="6"/>
      <c r="F8" s="6"/>
      <c r="G8" s="6"/>
    </row>
    <row r="9" spans="1:7" ht="15" x14ac:dyDescent="0.2">
      <c r="C9" s="6"/>
      <c r="D9" s="6"/>
      <c r="E9" s="37" t="s">
        <v>67</v>
      </c>
    </row>
    <row r="10" spans="1:7" ht="15" x14ac:dyDescent="0.2">
      <c r="A10" s="216" t="s">
        <v>176</v>
      </c>
      <c r="B10" s="216"/>
      <c r="C10" s="217" t="s">
        <v>111</v>
      </c>
      <c r="D10" s="217"/>
      <c r="E10" s="218" t="s">
        <v>14</v>
      </c>
      <c r="F10" s="220" t="s">
        <v>110</v>
      </c>
    </row>
    <row r="11" spans="1:7" s="37" customFormat="1" ht="33" customHeight="1" x14ac:dyDescent="0.2">
      <c r="A11" s="9" t="s">
        <v>10</v>
      </c>
      <c r="B11" s="9" t="s">
        <v>11</v>
      </c>
      <c r="C11" s="9" t="s">
        <v>12</v>
      </c>
      <c r="D11" s="9" t="s">
        <v>13</v>
      </c>
      <c r="E11" s="219"/>
      <c r="F11" s="221"/>
    </row>
    <row r="12" spans="1:7" s="157" customFormat="1" ht="11.25" x14ac:dyDescent="0.2">
      <c r="A12" s="204">
        <v>42555</v>
      </c>
      <c r="B12" s="205" t="s">
        <v>593</v>
      </c>
      <c r="C12" s="206">
        <v>0</v>
      </c>
      <c r="D12" s="207">
        <v>29337000</v>
      </c>
      <c r="E12" s="205" t="s">
        <v>594</v>
      </c>
      <c r="F12" s="156"/>
    </row>
    <row r="13" spans="1:7" s="157" customFormat="1" ht="11.25" x14ac:dyDescent="0.2">
      <c r="A13" s="204">
        <v>42556</v>
      </c>
      <c r="B13" s="205" t="s">
        <v>595</v>
      </c>
      <c r="C13" s="207">
        <v>35000000</v>
      </c>
      <c r="D13" s="206">
        <v>0</v>
      </c>
      <c r="E13" s="205" t="s">
        <v>596</v>
      </c>
      <c r="F13" s="156"/>
    </row>
    <row r="14" spans="1:7" s="157" customFormat="1" ht="11.25" x14ac:dyDescent="0.2">
      <c r="A14" s="204">
        <v>42556</v>
      </c>
      <c r="B14" s="205" t="s">
        <v>645</v>
      </c>
      <c r="C14" s="206">
        <v>0</v>
      </c>
      <c r="D14" s="207">
        <v>30324631</v>
      </c>
      <c r="E14" s="205" t="s">
        <v>597</v>
      </c>
      <c r="F14" s="156"/>
    </row>
    <row r="15" spans="1:7" s="157" customFormat="1" ht="11.25" x14ac:dyDescent="0.2">
      <c r="A15" s="204">
        <v>42557</v>
      </c>
      <c r="B15" s="205" t="s">
        <v>598</v>
      </c>
      <c r="C15" s="207">
        <v>63600000</v>
      </c>
      <c r="D15" s="206">
        <v>0</v>
      </c>
      <c r="E15" s="205" t="s">
        <v>652</v>
      </c>
      <c r="F15" s="156"/>
    </row>
    <row r="16" spans="1:7" s="157" customFormat="1" ht="11.25" x14ac:dyDescent="0.2">
      <c r="A16" s="204">
        <v>42557</v>
      </c>
      <c r="B16" s="205" t="s">
        <v>598</v>
      </c>
      <c r="C16" s="207">
        <v>63200000</v>
      </c>
      <c r="D16" s="206">
        <v>0</v>
      </c>
      <c r="E16" s="205" t="s">
        <v>652</v>
      </c>
      <c r="F16" s="156"/>
    </row>
    <row r="17" spans="1:6" s="157" customFormat="1" ht="11.25" x14ac:dyDescent="0.2">
      <c r="A17" s="204">
        <v>42557</v>
      </c>
      <c r="B17" s="205" t="s">
        <v>598</v>
      </c>
      <c r="C17" s="207">
        <v>39100000</v>
      </c>
      <c r="D17" s="206">
        <v>0</v>
      </c>
      <c r="E17" s="205" t="s">
        <v>652</v>
      </c>
      <c r="F17" s="156"/>
    </row>
    <row r="18" spans="1:6" s="157" customFormat="1" ht="11.25" x14ac:dyDescent="0.2">
      <c r="A18" s="204">
        <v>42557</v>
      </c>
      <c r="B18" s="205" t="s">
        <v>598</v>
      </c>
      <c r="C18" s="207">
        <v>37390000</v>
      </c>
      <c r="D18" s="206">
        <v>0</v>
      </c>
      <c r="E18" s="205" t="s">
        <v>652</v>
      </c>
      <c r="F18" s="156"/>
    </row>
    <row r="19" spans="1:6" s="157" customFormat="1" ht="11.25" x14ac:dyDescent="0.2">
      <c r="A19" s="204">
        <v>42557</v>
      </c>
      <c r="B19" s="205" t="s">
        <v>598</v>
      </c>
      <c r="C19" s="207">
        <v>54653000</v>
      </c>
      <c r="D19" s="206">
        <v>0</v>
      </c>
      <c r="E19" s="205" t="s">
        <v>652</v>
      </c>
      <c r="F19" s="156"/>
    </row>
    <row r="20" spans="1:6" s="157" customFormat="1" ht="11.25" x14ac:dyDescent="0.2">
      <c r="A20" s="204">
        <v>42557</v>
      </c>
      <c r="B20" s="205" t="s">
        <v>598</v>
      </c>
      <c r="C20" s="207">
        <v>27400000</v>
      </c>
      <c r="D20" s="206">
        <v>0</v>
      </c>
      <c r="E20" s="205" t="s">
        <v>652</v>
      </c>
      <c r="F20" s="156"/>
    </row>
    <row r="21" spans="1:6" s="157" customFormat="1" ht="11.25" x14ac:dyDescent="0.2">
      <c r="A21" s="204">
        <v>42557</v>
      </c>
      <c r="B21" s="205" t="s">
        <v>599</v>
      </c>
      <c r="C21" s="206">
        <v>0</v>
      </c>
      <c r="D21" s="207">
        <v>53713000</v>
      </c>
      <c r="E21" s="205" t="s">
        <v>600</v>
      </c>
      <c r="F21" s="156"/>
    </row>
    <row r="22" spans="1:6" s="157" customFormat="1" ht="11.25" x14ac:dyDescent="0.2">
      <c r="A22" s="204">
        <v>42558</v>
      </c>
      <c r="B22" s="205" t="s">
        <v>598</v>
      </c>
      <c r="C22" s="207">
        <v>955296300</v>
      </c>
      <c r="D22" s="206">
        <v>0</v>
      </c>
      <c r="E22" s="205" t="s">
        <v>646</v>
      </c>
      <c r="F22" s="156"/>
    </row>
    <row r="23" spans="1:6" s="157" customFormat="1" ht="11.25" x14ac:dyDescent="0.2">
      <c r="A23" s="204">
        <v>42558</v>
      </c>
      <c r="B23" s="205" t="s">
        <v>601</v>
      </c>
      <c r="C23" s="207">
        <v>56408500</v>
      </c>
      <c r="D23" s="206">
        <v>0</v>
      </c>
      <c r="E23" s="205" t="s">
        <v>650</v>
      </c>
      <c r="F23" s="156"/>
    </row>
    <row r="24" spans="1:6" s="157" customFormat="1" ht="21" x14ac:dyDescent="0.2">
      <c r="A24" s="204">
        <v>42558</v>
      </c>
      <c r="B24" s="205" t="s">
        <v>602</v>
      </c>
      <c r="C24" s="206">
        <v>0</v>
      </c>
      <c r="D24" s="207">
        <v>27400000</v>
      </c>
      <c r="E24" s="205" t="s">
        <v>603</v>
      </c>
      <c r="F24" s="156"/>
    </row>
    <row r="25" spans="1:6" s="157" customFormat="1" ht="21" x14ac:dyDescent="0.2">
      <c r="A25" s="204">
        <v>42558</v>
      </c>
      <c r="B25" s="205" t="s">
        <v>604</v>
      </c>
      <c r="C25" s="206">
        <v>0</v>
      </c>
      <c r="D25" s="207">
        <v>76490000</v>
      </c>
      <c r="E25" s="205" t="s">
        <v>605</v>
      </c>
      <c r="F25" s="156"/>
    </row>
    <row r="26" spans="1:6" s="157" customFormat="1" ht="21" x14ac:dyDescent="0.2">
      <c r="A26" s="204">
        <v>42558</v>
      </c>
      <c r="B26" s="205" t="s">
        <v>606</v>
      </c>
      <c r="C26" s="206">
        <v>0</v>
      </c>
      <c r="D26" s="207">
        <v>125200000</v>
      </c>
      <c r="E26" s="205" t="s">
        <v>607</v>
      </c>
      <c r="F26" s="156"/>
    </row>
    <row r="27" spans="1:6" s="157" customFormat="1" ht="11.25" x14ac:dyDescent="0.2">
      <c r="A27" s="204">
        <v>42559</v>
      </c>
      <c r="B27" s="205" t="s">
        <v>601</v>
      </c>
      <c r="C27" s="207">
        <v>121699900</v>
      </c>
      <c r="D27" s="206">
        <v>0</v>
      </c>
      <c r="E27" s="205" t="s">
        <v>608</v>
      </c>
      <c r="F27" s="156"/>
    </row>
    <row r="28" spans="1:6" s="157" customFormat="1" ht="11.25" x14ac:dyDescent="0.2">
      <c r="A28" s="204">
        <v>42559</v>
      </c>
      <c r="B28" s="205" t="s">
        <v>609</v>
      </c>
      <c r="C28" s="207">
        <v>29500000</v>
      </c>
      <c r="D28" s="206">
        <v>0</v>
      </c>
      <c r="E28" s="205" t="s">
        <v>610</v>
      </c>
      <c r="F28" s="156"/>
    </row>
    <row r="29" spans="1:6" s="157" customFormat="1" ht="21" x14ac:dyDescent="0.2">
      <c r="A29" s="204">
        <v>42559</v>
      </c>
      <c r="B29" s="205" t="s">
        <v>593</v>
      </c>
      <c r="C29" s="206">
        <v>0</v>
      </c>
      <c r="D29" s="207">
        <v>12573000</v>
      </c>
      <c r="E29" s="205" t="s">
        <v>611</v>
      </c>
      <c r="F29" s="156"/>
    </row>
    <row r="30" spans="1:6" s="157" customFormat="1" ht="11.25" x14ac:dyDescent="0.2">
      <c r="A30" s="204">
        <v>42559</v>
      </c>
      <c r="B30" s="205" t="s">
        <v>612</v>
      </c>
      <c r="C30" s="206">
        <v>0</v>
      </c>
      <c r="D30" s="207">
        <v>13040000</v>
      </c>
      <c r="E30" s="205" t="s">
        <v>613</v>
      </c>
      <c r="F30" s="156"/>
    </row>
    <row r="31" spans="1:6" s="157" customFormat="1" ht="11.25" x14ac:dyDescent="0.2">
      <c r="A31" s="204">
        <v>42559</v>
      </c>
      <c r="B31" s="205" t="s">
        <v>614</v>
      </c>
      <c r="C31" s="206">
        <v>0</v>
      </c>
      <c r="D31" s="207">
        <v>20000000</v>
      </c>
      <c r="E31" s="205" t="s">
        <v>615</v>
      </c>
      <c r="F31" s="156"/>
    </row>
    <row r="32" spans="1:6" s="157" customFormat="1" ht="11.25" x14ac:dyDescent="0.2">
      <c r="A32" s="204">
        <v>42559</v>
      </c>
      <c r="B32" s="205" t="s">
        <v>616</v>
      </c>
      <c r="C32" s="206">
        <v>0</v>
      </c>
      <c r="D32" s="207">
        <v>33721400</v>
      </c>
      <c r="E32" s="205" t="s">
        <v>647</v>
      </c>
      <c r="F32" s="156"/>
    </row>
    <row r="33" spans="1:6" s="157" customFormat="1" ht="11.25" x14ac:dyDescent="0.2">
      <c r="A33" s="204">
        <v>42559</v>
      </c>
      <c r="B33" s="205" t="s">
        <v>599</v>
      </c>
      <c r="C33" s="206">
        <v>0</v>
      </c>
      <c r="D33" s="207">
        <v>50527400</v>
      </c>
      <c r="E33" s="205" t="s">
        <v>617</v>
      </c>
      <c r="F33" s="156"/>
    </row>
    <row r="34" spans="1:6" s="157" customFormat="1" ht="11.25" x14ac:dyDescent="0.2">
      <c r="A34" s="204">
        <v>42559</v>
      </c>
      <c r="B34" s="205" t="s">
        <v>618</v>
      </c>
      <c r="C34" s="206">
        <v>0</v>
      </c>
      <c r="D34" s="207">
        <v>108500000</v>
      </c>
      <c r="E34" s="205" t="s">
        <v>619</v>
      </c>
      <c r="F34" s="156"/>
    </row>
    <row r="35" spans="1:6" s="159" customFormat="1" ht="11.25" x14ac:dyDescent="0.2">
      <c r="A35" s="204">
        <v>42559</v>
      </c>
      <c r="B35" s="205" t="s">
        <v>621</v>
      </c>
      <c r="C35" s="206">
        <v>0</v>
      </c>
      <c r="D35" s="207">
        <v>133980000</v>
      </c>
      <c r="E35" s="205" t="s">
        <v>622</v>
      </c>
      <c r="F35" s="158"/>
    </row>
    <row r="36" spans="1:6" s="159" customFormat="1" ht="21" x14ac:dyDescent="0.2">
      <c r="A36" s="204">
        <v>42559</v>
      </c>
      <c r="B36" s="205" t="s">
        <v>620</v>
      </c>
      <c r="C36" s="206">
        <v>0</v>
      </c>
      <c r="D36" s="207">
        <v>136515000</v>
      </c>
      <c r="E36" s="205" t="s">
        <v>648</v>
      </c>
      <c r="F36" s="158"/>
    </row>
    <row r="37" spans="1:6" s="159" customFormat="1" ht="11.25" x14ac:dyDescent="0.2">
      <c r="A37" s="204">
        <v>42559</v>
      </c>
      <c r="B37" s="205" t="s">
        <v>599</v>
      </c>
      <c r="C37" s="206">
        <v>0</v>
      </c>
      <c r="D37" s="207">
        <v>296789768</v>
      </c>
      <c r="E37" s="205" t="s">
        <v>623</v>
      </c>
      <c r="F37" s="158"/>
    </row>
    <row r="38" spans="1:6" s="159" customFormat="1" ht="11.25" x14ac:dyDescent="0.2">
      <c r="A38" s="204">
        <v>42569</v>
      </c>
      <c r="B38" s="205" t="s">
        <v>624</v>
      </c>
      <c r="C38" s="206">
        <v>0</v>
      </c>
      <c r="D38" s="207">
        <v>20790000</v>
      </c>
      <c r="E38" s="205" t="s">
        <v>649</v>
      </c>
      <c r="F38" s="158"/>
    </row>
    <row r="39" spans="1:6" s="159" customFormat="1" ht="11.25" x14ac:dyDescent="0.2">
      <c r="A39" s="204">
        <v>42569</v>
      </c>
      <c r="B39" s="205" t="s">
        <v>625</v>
      </c>
      <c r="C39" s="206">
        <v>0</v>
      </c>
      <c r="D39" s="207">
        <v>28350000</v>
      </c>
      <c r="E39" s="205" t="s">
        <v>649</v>
      </c>
      <c r="F39" s="158"/>
    </row>
    <row r="40" spans="1:6" s="159" customFormat="1" ht="11.25" x14ac:dyDescent="0.2">
      <c r="A40" s="204">
        <v>42570</v>
      </c>
      <c r="B40" s="205" t="s">
        <v>626</v>
      </c>
      <c r="C40" s="206">
        <v>0</v>
      </c>
      <c r="D40" s="207">
        <v>5668000</v>
      </c>
      <c r="E40" s="205" t="s">
        <v>627</v>
      </c>
      <c r="F40" s="158"/>
    </row>
    <row r="41" spans="1:6" s="159" customFormat="1" ht="21" x14ac:dyDescent="0.2">
      <c r="A41" s="204">
        <v>42570</v>
      </c>
      <c r="B41" s="205" t="s">
        <v>628</v>
      </c>
      <c r="C41" s="206">
        <v>0</v>
      </c>
      <c r="D41" s="207">
        <v>54653000</v>
      </c>
      <c r="E41" s="205" t="s">
        <v>629</v>
      </c>
      <c r="F41" s="158"/>
    </row>
    <row r="42" spans="1:6" s="159" customFormat="1" ht="11.25" x14ac:dyDescent="0.2">
      <c r="A42" s="204">
        <v>42571</v>
      </c>
      <c r="B42" s="205" t="s">
        <v>601</v>
      </c>
      <c r="C42" s="207">
        <v>85000000</v>
      </c>
      <c r="D42" s="206">
        <v>0</v>
      </c>
      <c r="E42" s="205" t="s">
        <v>650</v>
      </c>
      <c r="F42" s="158"/>
    </row>
    <row r="43" spans="1:6" s="159" customFormat="1" ht="11.25" x14ac:dyDescent="0.2">
      <c r="A43" s="204">
        <v>42571</v>
      </c>
      <c r="B43" s="205" t="s">
        <v>630</v>
      </c>
      <c r="C43" s="206">
        <v>0</v>
      </c>
      <c r="D43" s="207">
        <v>48000000</v>
      </c>
      <c r="E43" s="205" t="s">
        <v>631</v>
      </c>
      <c r="F43" s="158"/>
    </row>
    <row r="44" spans="1:6" s="159" customFormat="1" ht="11.25" x14ac:dyDescent="0.2">
      <c r="A44" s="204">
        <v>42572</v>
      </c>
      <c r="B44" s="205" t="s">
        <v>598</v>
      </c>
      <c r="C44" s="207">
        <v>22626000</v>
      </c>
      <c r="D44" s="206">
        <v>0</v>
      </c>
      <c r="E44" s="205" t="s">
        <v>646</v>
      </c>
      <c r="F44" s="158"/>
    </row>
    <row r="45" spans="1:6" s="159" customFormat="1" ht="11.25" x14ac:dyDescent="0.2">
      <c r="A45" s="204">
        <v>42572</v>
      </c>
      <c r="B45" s="205" t="s">
        <v>632</v>
      </c>
      <c r="C45" s="206"/>
      <c r="D45" s="207">
        <v>6000000</v>
      </c>
      <c r="E45" s="205" t="s">
        <v>633</v>
      </c>
      <c r="F45" s="158"/>
    </row>
    <row r="46" spans="1:6" s="159" customFormat="1" ht="11.25" x14ac:dyDescent="0.2">
      <c r="A46" s="204">
        <v>42572</v>
      </c>
      <c r="B46" s="205" t="s">
        <v>635</v>
      </c>
      <c r="C46" s="206"/>
      <c r="D46" s="207">
        <v>8624000</v>
      </c>
      <c r="E46" s="205" t="s">
        <v>636</v>
      </c>
      <c r="F46" s="158"/>
    </row>
    <row r="47" spans="1:6" s="159" customFormat="1" ht="21" x14ac:dyDescent="0.2">
      <c r="A47" s="204">
        <v>42572</v>
      </c>
      <c r="B47" s="205" t="s">
        <v>634</v>
      </c>
      <c r="C47" s="206"/>
      <c r="D47" s="207">
        <v>8721373</v>
      </c>
      <c r="E47" s="205" t="s">
        <v>637</v>
      </c>
      <c r="F47" s="158"/>
    </row>
    <row r="48" spans="1:6" x14ac:dyDescent="0.2">
      <c r="A48" s="204">
        <v>42572</v>
      </c>
      <c r="B48" s="205" t="s">
        <v>624</v>
      </c>
      <c r="C48" s="206"/>
      <c r="D48" s="207">
        <v>8910000</v>
      </c>
      <c r="E48" s="205" t="s">
        <v>649</v>
      </c>
    </row>
    <row r="49" spans="1:6" x14ac:dyDescent="0.2">
      <c r="A49" s="204">
        <v>42572</v>
      </c>
      <c r="B49" s="205" t="s">
        <v>625</v>
      </c>
      <c r="C49" s="206"/>
      <c r="D49" s="207">
        <v>12150000</v>
      </c>
      <c r="E49" s="205" t="s">
        <v>649</v>
      </c>
      <c r="F49" s="209"/>
    </row>
    <row r="50" spans="1:6" x14ac:dyDescent="0.2">
      <c r="A50" s="204">
        <v>42573</v>
      </c>
      <c r="B50" s="205" t="s">
        <v>638</v>
      </c>
      <c r="C50" s="206"/>
      <c r="D50" s="207">
        <v>24500000</v>
      </c>
      <c r="E50" s="208" t="s">
        <v>651</v>
      </c>
      <c r="F50" s="209"/>
    </row>
    <row r="51" spans="1:6" x14ac:dyDescent="0.2">
      <c r="A51" s="204">
        <v>42576</v>
      </c>
      <c r="B51" s="205" t="s">
        <v>645</v>
      </c>
      <c r="C51" s="206"/>
      <c r="D51" s="207">
        <v>17942296</v>
      </c>
      <c r="E51" s="208" t="s">
        <v>639</v>
      </c>
      <c r="F51" s="209"/>
    </row>
    <row r="52" spans="1:6" x14ac:dyDescent="0.2">
      <c r="A52" s="204">
        <v>42578</v>
      </c>
      <c r="B52" s="205" t="s">
        <v>640</v>
      </c>
      <c r="C52" s="206"/>
      <c r="D52" s="207">
        <v>6300000</v>
      </c>
      <c r="E52" s="208" t="s">
        <v>641</v>
      </c>
      <c r="F52" s="209"/>
    </row>
    <row r="53" spans="1:6" x14ac:dyDescent="0.2">
      <c r="A53" s="204">
        <v>42578</v>
      </c>
      <c r="B53" s="205" t="s">
        <v>616</v>
      </c>
      <c r="C53" s="206"/>
      <c r="D53" s="207">
        <v>11113600</v>
      </c>
      <c r="E53" s="208" t="s">
        <v>642</v>
      </c>
      <c r="F53" s="209"/>
    </row>
    <row r="54" spans="1:6" x14ac:dyDescent="0.2">
      <c r="A54" s="204">
        <v>42578</v>
      </c>
      <c r="B54" s="205" t="s">
        <v>643</v>
      </c>
      <c r="C54" s="206"/>
      <c r="D54" s="207">
        <v>43690000</v>
      </c>
      <c r="E54" s="208" t="s">
        <v>644</v>
      </c>
      <c r="F54" s="209"/>
    </row>
  </sheetData>
  <mergeCells count="5">
    <mergeCell ref="A3:E3"/>
    <mergeCell ref="A10:B10"/>
    <mergeCell ref="C10:D10"/>
    <mergeCell ref="E10:E11"/>
    <mergeCell ref="F10:F11"/>
  </mergeCells>
  <pageMargins left="0.5" right="0.2" top="0.11" bottom="0.25" header="0.11" footer="0.16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workbookViewId="0">
      <selection activeCell="D16" sqref="D16"/>
    </sheetView>
  </sheetViews>
  <sheetFormatPr defaultRowHeight="15" x14ac:dyDescent="0.25"/>
  <cols>
    <col min="1" max="1" width="6.28515625" customWidth="1"/>
    <col min="2" max="2" width="35.28515625" customWidth="1"/>
    <col min="3" max="3" width="15.85546875" bestFit="1" customWidth="1"/>
    <col min="4" max="4" width="20.85546875" customWidth="1"/>
    <col min="5" max="6" width="14.28515625" bestFit="1" customWidth="1"/>
    <col min="7" max="7" width="11.85546875" bestFit="1" customWidth="1"/>
  </cols>
  <sheetData>
    <row r="1" spans="1:9" ht="15.75" x14ac:dyDescent="0.25">
      <c r="A1" s="6"/>
      <c r="B1" s="175"/>
      <c r="C1" s="175"/>
      <c r="D1" s="162" t="s">
        <v>9</v>
      </c>
      <c r="E1" s="175"/>
      <c r="F1" s="175"/>
      <c r="G1" s="175"/>
      <c r="H1" s="125"/>
      <c r="I1" s="125"/>
    </row>
    <row r="2" spans="1:9" ht="15.75" x14ac:dyDescent="0.25">
      <c r="A2" s="6"/>
      <c r="B2" s="175"/>
      <c r="C2" s="175"/>
      <c r="D2" s="162" t="s">
        <v>413</v>
      </c>
      <c r="E2" s="175"/>
      <c r="F2" s="175"/>
      <c r="G2" s="175"/>
      <c r="H2" s="125"/>
      <c r="I2" s="125"/>
    </row>
    <row r="3" spans="1:9" ht="15.75" x14ac:dyDescent="0.25">
      <c r="A3" s="6"/>
      <c r="B3" s="100"/>
      <c r="C3" s="100"/>
      <c r="D3" s="100"/>
      <c r="E3" s="100"/>
      <c r="F3" s="6"/>
      <c r="G3" s="6"/>
    </row>
    <row r="4" spans="1:9" ht="15.75" x14ac:dyDescent="0.25">
      <c r="A4" s="224" t="s">
        <v>414</v>
      </c>
      <c r="B4" s="224"/>
      <c r="C4" s="224"/>
      <c r="D4" s="224"/>
      <c r="E4" s="224"/>
      <c r="F4" s="224"/>
      <c r="G4" s="101"/>
    </row>
    <row r="5" spans="1:9" ht="15.75" x14ac:dyDescent="0.25">
      <c r="A5" s="224" t="s">
        <v>415</v>
      </c>
      <c r="B5" s="224"/>
      <c r="C5" s="224"/>
      <c r="D5" s="224"/>
      <c r="E5" s="224"/>
      <c r="F5" s="224"/>
      <c r="G5" s="101"/>
    </row>
    <row r="6" spans="1:9" ht="15.75" x14ac:dyDescent="0.25">
      <c r="A6" s="6"/>
      <c r="B6" s="6"/>
      <c r="C6" s="100"/>
      <c r="D6" s="102"/>
      <c r="E6" s="100"/>
      <c r="F6" s="100" t="s">
        <v>416</v>
      </c>
      <c r="G6" s="6"/>
    </row>
    <row r="7" spans="1:9" ht="15.75" x14ac:dyDescent="0.25">
      <c r="A7" s="6"/>
      <c r="B7" s="6"/>
      <c r="C7" s="100"/>
      <c r="D7" s="100"/>
      <c r="E7" s="100"/>
      <c r="F7" s="100"/>
      <c r="G7" s="6"/>
    </row>
    <row r="8" spans="1:9" ht="15.75" x14ac:dyDescent="0.25">
      <c r="A8" s="6" t="s">
        <v>499</v>
      </c>
      <c r="B8" s="6"/>
      <c r="C8" s="6"/>
      <c r="D8" s="6"/>
      <c r="E8" s="6"/>
      <c r="F8" s="6"/>
      <c r="G8" s="6"/>
    </row>
    <row r="9" spans="1:9" ht="15.75" x14ac:dyDescent="0.25">
      <c r="A9" s="6" t="s">
        <v>417</v>
      </c>
      <c r="B9" s="6"/>
      <c r="C9" s="6"/>
      <c r="D9" s="6"/>
      <c r="E9" s="103" t="s">
        <v>497</v>
      </c>
      <c r="F9" s="6"/>
      <c r="G9" s="160" t="s">
        <v>67</v>
      </c>
    </row>
    <row r="10" spans="1:9" ht="30" x14ac:dyDescent="0.25">
      <c r="A10" s="104" t="s">
        <v>15</v>
      </c>
      <c r="B10" s="105" t="s">
        <v>69</v>
      </c>
      <c r="C10" s="106" t="s">
        <v>70</v>
      </c>
      <c r="D10" s="106" t="s">
        <v>71</v>
      </c>
      <c r="E10" s="107" t="s">
        <v>418</v>
      </c>
      <c r="F10" s="107" t="s">
        <v>419</v>
      </c>
      <c r="G10" s="106" t="s">
        <v>72</v>
      </c>
    </row>
    <row r="11" spans="1:9" ht="15.75" x14ac:dyDescent="0.25">
      <c r="A11" s="108"/>
      <c r="B11" s="126" t="s">
        <v>73</v>
      </c>
      <c r="C11" s="109"/>
      <c r="D11" s="80"/>
      <c r="E11" s="109"/>
      <c r="F11" s="109"/>
      <c r="G11" s="110"/>
    </row>
    <row r="12" spans="1:9" ht="15.75" x14ac:dyDescent="0.25">
      <c r="A12" s="108" t="s">
        <v>35</v>
      </c>
      <c r="B12" s="17" t="s">
        <v>248</v>
      </c>
      <c r="C12" s="110">
        <v>80</v>
      </c>
      <c r="D12" s="127">
        <v>79000000</v>
      </c>
      <c r="E12" s="110">
        <v>80</v>
      </c>
      <c r="F12" s="109"/>
      <c r="G12" s="109"/>
    </row>
    <row r="13" spans="1:9" ht="15.75" x14ac:dyDescent="0.25">
      <c r="A13" s="108" t="s">
        <v>36</v>
      </c>
      <c r="B13" s="17" t="s">
        <v>257</v>
      </c>
      <c r="C13" s="110">
        <v>80</v>
      </c>
      <c r="D13" s="127">
        <v>79500000</v>
      </c>
      <c r="E13" s="110">
        <v>80</v>
      </c>
      <c r="F13" s="109"/>
      <c r="G13" s="109"/>
    </row>
    <row r="14" spans="1:9" ht="15.75" x14ac:dyDescent="0.25">
      <c r="A14" s="108" t="s">
        <v>37</v>
      </c>
      <c r="B14" s="17" t="s">
        <v>258</v>
      </c>
      <c r="C14" s="110">
        <v>80</v>
      </c>
      <c r="D14" s="127">
        <v>79163177</v>
      </c>
      <c r="E14" s="110">
        <v>80</v>
      </c>
      <c r="F14" s="109"/>
      <c r="G14" s="109"/>
    </row>
    <row r="15" spans="1:9" ht="15.75" x14ac:dyDescent="0.25">
      <c r="A15" s="108" t="s">
        <v>38</v>
      </c>
      <c r="B15" s="17" t="s">
        <v>259</v>
      </c>
      <c r="C15" s="110">
        <v>80</v>
      </c>
      <c r="D15" s="127">
        <v>79580588</v>
      </c>
      <c r="E15" s="110">
        <v>80</v>
      </c>
      <c r="F15" s="109"/>
      <c r="G15" s="109"/>
    </row>
    <row r="16" spans="1:9" ht="15.75" x14ac:dyDescent="0.25">
      <c r="A16" s="108" t="s">
        <v>39</v>
      </c>
      <c r="B16" s="17" t="s">
        <v>260</v>
      </c>
      <c r="C16" s="110">
        <v>80</v>
      </c>
      <c r="D16" s="127">
        <v>80000000</v>
      </c>
      <c r="E16" s="110">
        <v>80</v>
      </c>
      <c r="F16" s="109"/>
      <c r="G16" s="109"/>
    </row>
    <row r="17" spans="1:7" ht="15.75" x14ac:dyDescent="0.25">
      <c r="A17" s="108" t="s">
        <v>40</v>
      </c>
      <c r="B17" s="17" t="s">
        <v>261</v>
      </c>
      <c r="C17" s="110">
        <v>80</v>
      </c>
      <c r="D17" s="127">
        <v>78891698</v>
      </c>
      <c r="E17" s="110">
        <v>80</v>
      </c>
      <c r="F17" s="109"/>
      <c r="G17" s="109"/>
    </row>
    <row r="18" spans="1:7" ht="15.75" x14ac:dyDescent="0.25">
      <c r="A18" s="108" t="s">
        <v>41</v>
      </c>
      <c r="B18" s="17" t="s">
        <v>268</v>
      </c>
      <c r="C18" s="110">
        <v>80</v>
      </c>
      <c r="D18" s="127">
        <v>72621867</v>
      </c>
      <c r="E18" s="110">
        <v>80</v>
      </c>
      <c r="F18" s="109"/>
      <c r="G18" s="109"/>
    </row>
    <row r="19" spans="1:7" ht="15.75" x14ac:dyDescent="0.25">
      <c r="A19" s="108" t="s">
        <v>42</v>
      </c>
      <c r="B19" s="17" t="s">
        <v>276</v>
      </c>
      <c r="C19" s="110">
        <v>80</v>
      </c>
      <c r="D19" s="127">
        <v>69753142</v>
      </c>
      <c r="E19" s="110">
        <v>80</v>
      </c>
      <c r="F19" s="109"/>
      <c r="G19" s="109"/>
    </row>
    <row r="20" spans="1:7" ht="15.75" x14ac:dyDescent="0.25">
      <c r="A20" s="108" t="s">
        <v>43</v>
      </c>
      <c r="B20" s="17" t="s">
        <v>283</v>
      </c>
      <c r="C20" s="110">
        <v>80</v>
      </c>
      <c r="D20" s="127">
        <v>79954619</v>
      </c>
      <c r="E20" s="110">
        <v>80</v>
      </c>
      <c r="F20" s="109"/>
      <c r="G20" s="109"/>
    </row>
    <row r="21" spans="1:7" ht="15.75" x14ac:dyDescent="0.25">
      <c r="A21" s="108" t="s">
        <v>44</v>
      </c>
      <c r="B21" s="17" t="s">
        <v>284</v>
      </c>
      <c r="C21" s="110">
        <v>80</v>
      </c>
      <c r="D21" s="127">
        <v>80000000</v>
      </c>
      <c r="E21" s="110">
        <v>80</v>
      </c>
      <c r="F21" s="109"/>
      <c r="G21" s="109"/>
    </row>
    <row r="22" spans="1:7" ht="15.75" x14ac:dyDescent="0.25">
      <c r="A22" s="108" t="s">
        <v>45</v>
      </c>
      <c r="B22" s="17" t="s">
        <v>293</v>
      </c>
      <c r="C22" s="110">
        <v>80</v>
      </c>
      <c r="D22" s="127">
        <v>79428709</v>
      </c>
      <c r="E22" s="110">
        <v>80</v>
      </c>
      <c r="F22" s="109"/>
      <c r="G22" s="109"/>
    </row>
    <row r="23" spans="1:7" ht="15.75" x14ac:dyDescent="0.25">
      <c r="A23" s="108" t="s">
        <v>46</v>
      </c>
      <c r="B23" s="17" t="s">
        <v>301</v>
      </c>
      <c r="C23" s="110">
        <v>80</v>
      </c>
      <c r="D23" s="128">
        <v>75494285</v>
      </c>
      <c r="E23" s="110">
        <v>80</v>
      </c>
      <c r="F23" s="109"/>
      <c r="G23" s="109"/>
    </row>
    <row r="24" spans="1:7" ht="15.75" x14ac:dyDescent="0.25">
      <c r="A24" s="108" t="s">
        <v>47</v>
      </c>
      <c r="B24" s="17" t="s">
        <v>500</v>
      </c>
      <c r="C24" s="110">
        <v>80</v>
      </c>
      <c r="D24" s="127">
        <v>74555648</v>
      </c>
      <c r="E24" s="110">
        <v>80</v>
      </c>
      <c r="F24" s="109"/>
      <c r="G24" s="109"/>
    </row>
    <row r="25" spans="1:7" ht="15.75" x14ac:dyDescent="0.25">
      <c r="A25" s="108" t="s">
        <v>48</v>
      </c>
      <c r="B25" s="17" t="s">
        <v>311</v>
      </c>
      <c r="C25" s="110">
        <v>80</v>
      </c>
      <c r="D25" s="127">
        <v>79207110</v>
      </c>
      <c r="E25" s="110">
        <v>80</v>
      </c>
      <c r="F25" s="109"/>
      <c r="G25" s="109"/>
    </row>
    <row r="26" spans="1:7" ht="15.75" x14ac:dyDescent="0.25">
      <c r="A26" s="108" t="s">
        <v>49</v>
      </c>
      <c r="B26" s="17" t="s">
        <v>315</v>
      </c>
      <c r="C26" s="110">
        <v>80</v>
      </c>
      <c r="D26" s="129">
        <v>78805044</v>
      </c>
      <c r="E26" s="110">
        <v>80</v>
      </c>
      <c r="F26" s="109"/>
      <c r="G26" s="109"/>
    </row>
    <row r="27" spans="1:7" ht="15.75" x14ac:dyDescent="0.25">
      <c r="A27" s="108" t="s">
        <v>50</v>
      </c>
      <c r="B27" s="17" t="s">
        <v>317</v>
      </c>
      <c r="C27" s="110">
        <v>80</v>
      </c>
      <c r="D27" s="130">
        <v>79812294</v>
      </c>
      <c r="E27" s="110">
        <v>80</v>
      </c>
      <c r="F27" s="109"/>
      <c r="G27" s="109"/>
    </row>
    <row r="28" spans="1:7" ht="15.75" x14ac:dyDescent="0.25">
      <c r="A28" s="108" t="s">
        <v>51</v>
      </c>
      <c r="B28" s="17" t="s">
        <v>501</v>
      </c>
      <c r="C28" s="110">
        <v>80</v>
      </c>
      <c r="D28" s="127">
        <v>79912745</v>
      </c>
      <c r="E28" s="110">
        <v>80</v>
      </c>
      <c r="F28" s="109"/>
      <c r="G28" s="109"/>
    </row>
    <row r="29" spans="1:7" ht="15.75" x14ac:dyDescent="0.25">
      <c r="A29" s="108" t="s">
        <v>52</v>
      </c>
      <c r="B29" s="17" t="s">
        <v>502</v>
      </c>
      <c r="C29" s="110">
        <v>80</v>
      </c>
      <c r="D29" s="127">
        <v>78484442</v>
      </c>
      <c r="E29" s="110">
        <v>80</v>
      </c>
      <c r="F29" s="109"/>
      <c r="G29" s="109"/>
    </row>
    <row r="30" spans="1:7" ht="15.75" x14ac:dyDescent="0.25">
      <c r="A30" s="108" t="s">
        <v>53</v>
      </c>
      <c r="B30" s="17" t="s">
        <v>319</v>
      </c>
      <c r="C30" s="110">
        <v>80</v>
      </c>
      <c r="D30" s="130">
        <v>77961963</v>
      </c>
      <c r="E30" s="110">
        <v>80</v>
      </c>
      <c r="F30" s="109"/>
      <c r="G30" s="109"/>
    </row>
    <row r="31" spans="1:7" ht="15.75" x14ac:dyDescent="0.25">
      <c r="A31" s="108" t="s">
        <v>54</v>
      </c>
      <c r="B31" s="17" t="s">
        <v>320</v>
      </c>
      <c r="C31" s="110">
        <v>80</v>
      </c>
      <c r="D31" s="127">
        <v>79000000</v>
      </c>
      <c r="E31" s="110">
        <v>80</v>
      </c>
      <c r="F31" s="109"/>
      <c r="G31" s="109"/>
    </row>
    <row r="32" spans="1:7" ht="15.75" x14ac:dyDescent="0.25">
      <c r="A32" s="108" t="s">
        <v>55</v>
      </c>
      <c r="B32" s="17" t="s">
        <v>328</v>
      </c>
      <c r="C32" s="110">
        <v>80</v>
      </c>
      <c r="D32" s="127">
        <v>76028254</v>
      </c>
      <c r="E32" s="110">
        <v>80</v>
      </c>
      <c r="F32" s="110"/>
      <c r="G32" s="110"/>
    </row>
    <row r="33" spans="1:7" ht="15.75" x14ac:dyDescent="0.25">
      <c r="A33" s="108"/>
      <c r="B33" s="126" t="s">
        <v>74</v>
      </c>
      <c r="C33" s="110"/>
      <c r="D33" s="80"/>
      <c r="E33" s="110"/>
      <c r="F33" s="110"/>
      <c r="G33" s="110"/>
    </row>
    <row r="34" spans="1:7" ht="45" x14ac:dyDescent="0.25">
      <c r="A34" s="108" t="s">
        <v>503</v>
      </c>
      <c r="B34" s="17" t="s">
        <v>336</v>
      </c>
      <c r="C34" s="111">
        <v>300</v>
      </c>
      <c r="D34" s="76" t="s">
        <v>504</v>
      </c>
      <c r="E34" s="112">
        <v>300</v>
      </c>
      <c r="F34" s="110"/>
      <c r="G34" s="110"/>
    </row>
    <row r="35" spans="1:7" ht="30" x14ac:dyDescent="0.25">
      <c r="A35" s="108" t="s">
        <v>505</v>
      </c>
      <c r="B35" s="17" t="s">
        <v>337</v>
      </c>
      <c r="C35" s="112" t="s">
        <v>506</v>
      </c>
      <c r="D35" s="76" t="s">
        <v>504</v>
      </c>
      <c r="E35" s="112" t="s">
        <v>506</v>
      </c>
      <c r="F35" s="110"/>
      <c r="G35" s="110"/>
    </row>
    <row r="36" spans="1:7" ht="15.75" x14ac:dyDescent="0.25">
      <c r="A36" s="108"/>
      <c r="B36" s="126" t="s">
        <v>75</v>
      </c>
      <c r="C36" s="110"/>
      <c r="D36" s="131"/>
      <c r="E36" s="180"/>
      <c r="F36" s="110"/>
      <c r="G36" s="110"/>
    </row>
    <row r="37" spans="1:7" ht="15.75" x14ac:dyDescent="0.25">
      <c r="A37" s="108" t="s">
        <v>507</v>
      </c>
      <c r="B37" s="17" t="s">
        <v>420</v>
      </c>
      <c r="C37" s="110">
        <v>200</v>
      </c>
      <c r="D37" s="181">
        <v>146413200</v>
      </c>
      <c r="E37" s="180">
        <v>200</v>
      </c>
      <c r="F37" s="110"/>
      <c r="G37" s="110"/>
    </row>
    <row r="38" spans="1:7" ht="15.75" x14ac:dyDescent="0.25">
      <c r="A38" s="108"/>
      <c r="B38" s="182" t="s">
        <v>421</v>
      </c>
      <c r="C38" s="113"/>
      <c r="D38" s="132"/>
      <c r="E38" s="113"/>
      <c r="F38" s="109"/>
      <c r="G38" s="109"/>
    </row>
    <row r="39" spans="1:7" ht="30" x14ac:dyDescent="0.25">
      <c r="A39" s="108" t="s">
        <v>508</v>
      </c>
      <c r="B39" s="17" t="s">
        <v>422</v>
      </c>
      <c r="C39" s="183" t="s">
        <v>431</v>
      </c>
      <c r="D39" s="133" t="s">
        <v>509</v>
      </c>
      <c r="E39" s="183" t="s">
        <v>431</v>
      </c>
      <c r="F39" s="109"/>
      <c r="G39" s="109"/>
    </row>
    <row r="40" spans="1:7" ht="15.75" x14ac:dyDescent="0.25">
      <c r="A40" s="108"/>
      <c r="B40" s="182" t="s">
        <v>423</v>
      </c>
      <c r="C40" s="113"/>
      <c r="D40" s="134"/>
      <c r="E40" s="113"/>
      <c r="F40" s="109"/>
      <c r="G40" s="109"/>
    </row>
    <row r="41" spans="1:7" ht="60" x14ac:dyDescent="0.25">
      <c r="A41" s="108" t="s">
        <v>510</v>
      </c>
      <c r="B41" s="17" t="s">
        <v>424</v>
      </c>
      <c r="C41" s="114">
        <v>3263</v>
      </c>
      <c r="D41" s="133" t="s">
        <v>511</v>
      </c>
      <c r="E41" s="114">
        <v>3263</v>
      </c>
      <c r="F41" s="109"/>
      <c r="G41" s="109"/>
    </row>
    <row r="42" spans="1:7" ht="15.75" x14ac:dyDescent="0.25">
      <c r="A42" s="108"/>
      <c r="B42" s="182" t="s">
        <v>425</v>
      </c>
      <c r="C42" s="113"/>
      <c r="D42" s="132"/>
      <c r="E42" s="113"/>
      <c r="F42" s="109"/>
      <c r="G42" s="109"/>
    </row>
    <row r="43" spans="1:7" ht="15.75" x14ac:dyDescent="0.25">
      <c r="A43" s="108" t="s">
        <v>512</v>
      </c>
      <c r="B43" s="17" t="s">
        <v>426</v>
      </c>
      <c r="C43" s="114">
        <v>1300</v>
      </c>
      <c r="D43" s="132"/>
      <c r="E43" s="114">
        <v>1300</v>
      </c>
      <c r="F43" s="109"/>
      <c r="G43" s="109"/>
    </row>
    <row r="44" spans="1:7" ht="47.25" customHeight="1" x14ac:dyDescent="0.25">
      <c r="A44" s="108" t="s">
        <v>513</v>
      </c>
      <c r="B44" s="115" t="s">
        <v>338</v>
      </c>
      <c r="C44" s="116">
        <v>4600</v>
      </c>
      <c r="D44" s="184">
        <v>2226624400</v>
      </c>
      <c r="E44" s="116">
        <v>4600</v>
      </c>
      <c r="F44" s="109"/>
      <c r="G44" s="109"/>
    </row>
    <row r="45" spans="1:7" ht="15.75" x14ac:dyDescent="0.25">
      <c r="A45" s="6"/>
      <c r="B45" s="6"/>
      <c r="C45" s="6"/>
      <c r="D45" s="6"/>
      <c r="E45" s="6"/>
      <c r="F45" s="6"/>
      <c r="G45" s="6"/>
    </row>
    <row r="46" spans="1:7" ht="15.75" customHeight="1" x14ac:dyDescent="0.25">
      <c r="A46" s="6"/>
      <c r="B46" s="222" t="s">
        <v>432</v>
      </c>
      <c r="C46" s="222"/>
      <c r="D46" s="222"/>
      <c r="E46" s="222"/>
      <c r="F46" s="222"/>
      <c r="G46" s="222"/>
    </row>
    <row r="47" spans="1:7" ht="15.75" customHeight="1" x14ac:dyDescent="0.25">
      <c r="A47" s="6"/>
      <c r="B47" s="223"/>
      <c r="C47" s="223"/>
      <c r="D47" s="223"/>
      <c r="E47" s="223"/>
      <c r="F47" s="223"/>
      <c r="G47" s="223"/>
    </row>
    <row r="48" spans="1:7" ht="15.75" x14ac:dyDescent="0.25">
      <c r="A48" s="6"/>
      <c r="B48" s="6"/>
      <c r="C48" s="6"/>
      <c r="D48" s="6"/>
      <c r="E48" s="6"/>
      <c r="F48" s="6"/>
      <c r="G48" s="6"/>
    </row>
  </sheetData>
  <mergeCells count="4">
    <mergeCell ref="B46:G46"/>
    <mergeCell ref="B47:G47"/>
    <mergeCell ref="A4:F4"/>
    <mergeCell ref="A5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B22" sqref="B22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168</v>
      </c>
    </row>
    <row r="4" spans="1:3" ht="15.75" x14ac:dyDescent="0.25">
      <c r="A4" s="215" t="s">
        <v>104</v>
      </c>
      <c r="B4" s="215"/>
      <c r="C4" s="215"/>
    </row>
    <row r="5" spans="1:3" ht="15.75" x14ac:dyDescent="0.25">
      <c r="B5" s="215" t="s">
        <v>106</v>
      </c>
      <c r="C5" s="215"/>
    </row>
    <row r="6" spans="1:3" ht="15.75" x14ac:dyDescent="0.25">
      <c r="B6" s="6"/>
      <c r="C6" s="8" t="s">
        <v>169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177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7" t="s">
        <v>15</v>
      </c>
      <c r="B11" s="225" t="s">
        <v>78</v>
      </c>
      <c r="C11" s="225" t="s">
        <v>107</v>
      </c>
    </row>
    <row r="12" spans="1:3" s="26" customFormat="1" x14ac:dyDescent="0.25">
      <c r="A12" s="228"/>
      <c r="B12" s="226"/>
      <c r="C12" s="226"/>
    </row>
    <row r="13" spans="1:3" ht="21.75" customHeight="1" x14ac:dyDescent="0.25">
      <c r="A13" s="19">
        <v>1</v>
      </c>
      <c r="B13" s="28" t="s">
        <v>79</v>
      </c>
      <c r="C13" s="18" t="s">
        <v>76</v>
      </c>
    </row>
    <row r="14" spans="1:3" ht="15.75" x14ac:dyDescent="0.25">
      <c r="A14" s="24">
        <v>2</v>
      </c>
      <c r="B14" s="28" t="s">
        <v>80</v>
      </c>
      <c r="C14" s="18"/>
    </row>
    <row r="15" spans="1:3" s="1" customFormat="1" ht="21.75" customHeight="1" x14ac:dyDescent="0.25">
      <c r="A15" s="19">
        <v>2.1</v>
      </c>
      <c r="B15" s="28" t="s">
        <v>83</v>
      </c>
      <c r="C15" s="17"/>
    </row>
    <row r="16" spans="1:3" ht="21.75" customHeight="1" x14ac:dyDescent="0.25">
      <c r="A16" s="19">
        <v>2.2000000000000002</v>
      </c>
      <c r="B16" s="28" t="s">
        <v>84</v>
      </c>
      <c r="C16" s="18"/>
    </row>
    <row r="17" spans="1:3" ht="15.75" x14ac:dyDescent="0.25">
      <c r="A17" s="19">
        <v>2.2999999999999998</v>
      </c>
      <c r="B17" s="29" t="s">
        <v>85</v>
      </c>
      <c r="C17" s="18"/>
    </row>
    <row r="18" spans="1:3" ht="30.75" x14ac:dyDescent="0.25">
      <c r="A18" s="19">
        <v>2.4</v>
      </c>
      <c r="B18" s="29" t="s">
        <v>86</v>
      </c>
      <c r="C18" s="18"/>
    </row>
    <row r="19" spans="1:3" ht="21.75" customHeight="1" x14ac:dyDescent="0.25">
      <c r="A19" s="19">
        <v>2.5</v>
      </c>
      <c r="B19" s="29" t="s">
        <v>81</v>
      </c>
      <c r="C19" s="18"/>
    </row>
    <row r="20" spans="1:3" ht="21.75" customHeight="1" x14ac:dyDescent="0.25">
      <c r="A20" s="19">
        <v>2.6</v>
      </c>
      <c r="B20" s="28" t="s">
        <v>77</v>
      </c>
      <c r="C20" s="18"/>
    </row>
    <row r="21" spans="1:3" ht="21.75" customHeight="1" x14ac:dyDescent="0.25">
      <c r="A21" s="19">
        <v>3</v>
      </c>
      <c r="B21" s="28" t="s">
        <v>82</v>
      </c>
      <c r="C21" s="18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13" workbookViewId="0">
      <selection activeCell="C19" sqref="C19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170</v>
      </c>
    </row>
    <row r="4" spans="1:3" ht="15.75" x14ac:dyDescent="0.25">
      <c r="B4" s="215" t="s">
        <v>87</v>
      </c>
      <c r="C4" s="215"/>
    </row>
    <row r="5" spans="1:3" ht="15.75" x14ac:dyDescent="0.25">
      <c r="B5" s="215"/>
      <c r="C5" s="215"/>
    </row>
    <row r="6" spans="1:3" ht="15.75" x14ac:dyDescent="0.25">
      <c r="B6" s="6"/>
      <c r="C6" s="8" t="s">
        <v>171</v>
      </c>
    </row>
    <row r="7" spans="1:3" ht="15.75" x14ac:dyDescent="0.25">
      <c r="B7" s="6"/>
      <c r="C7" s="6"/>
    </row>
    <row r="8" spans="1:3" s="33" customFormat="1" ht="15.75" x14ac:dyDescent="0.25">
      <c r="A8" s="6" t="s">
        <v>105</v>
      </c>
      <c r="B8" s="6"/>
      <c r="C8" s="6"/>
    </row>
    <row r="9" spans="1:3" s="33" customFormat="1" ht="15.75" x14ac:dyDescent="0.25">
      <c r="A9" s="6" t="s">
        <v>178</v>
      </c>
      <c r="B9" s="6"/>
      <c r="C9" s="6"/>
    </row>
    <row r="10" spans="1:3" ht="15.75" x14ac:dyDescent="0.25">
      <c r="B10" s="6"/>
      <c r="C10" s="1" t="s">
        <v>67</v>
      </c>
    </row>
    <row r="11" spans="1:3" s="27" customFormat="1" ht="33" customHeight="1" x14ac:dyDescent="0.25">
      <c r="A11" s="227" t="s">
        <v>15</v>
      </c>
      <c r="B11" s="225" t="s">
        <v>78</v>
      </c>
      <c r="C11" s="225" t="s">
        <v>88</v>
      </c>
    </row>
    <row r="12" spans="1:3" s="26" customFormat="1" x14ac:dyDescent="0.25">
      <c r="A12" s="228"/>
      <c r="B12" s="226"/>
      <c r="C12" s="226"/>
    </row>
    <row r="13" spans="1:3" ht="21.75" customHeight="1" x14ac:dyDescent="0.25">
      <c r="A13" s="19">
        <v>1</v>
      </c>
      <c r="B13" s="28" t="s">
        <v>89</v>
      </c>
      <c r="C13" s="18"/>
    </row>
    <row r="14" spans="1:3" ht="15.75" x14ac:dyDescent="0.25">
      <c r="A14" s="24">
        <v>2</v>
      </c>
      <c r="B14" s="28" t="s">
        <v>90</v>
      </c>
      <c r="C14" s="18"/>
    </row>
    <row r="15" spans="1:3" s="1" customFormat="1" ht="15.75" x14ac:dyDescent="0.25">
      <c r="A15" s="19">
        <v>2.1</v>
      </c>
      <c r="B15" s="29" t="s">
        <v>81</v>
      </c>
      <c r="C15" s="17"/>
    </row>
    <row r="16" spans="1:3" ht="15.75" x14ac:dyDescent="0.25">
      <c r="A16" s="19">
        <v>2.2000000000000002</v>
      </c>
      <c r="B16" s="28" t="s">
        <v>77</v>
      </c>
      <c r="C16" s="18"/>
    </row>
    <row r="17" spans="1:3" ht="15.75" x14ac:dyDescent="0.25">
      <c r="A17" s="19">
        <v>2.2999999999999998</v>
      </c>
      <c r="B17" s="28" t="s">
        <v>77</v>
      </c>
      <c r="C17" s="18"/>
    </row>
    <row r="18" spans="1:3" ht="15.75" x14ac:dyDescent="0.25">
      <c r="A18" s="19">
        <v>3</v>
      </c>
      <c r="B18" s="28" t="s">
        <v>108</v>
      </c>
      <c r="C18" s="18"/>
    </row>
    <row r="19" spans="1:3" ht="15.75" x14ac:dyDescent="0.25">
      <c r="A19" s="19">
        <v>4</v>
      </c>
      <c r="B19" s="29" t="s">
        <v>91</v>
      </c>
      <c r="C19" s="155"/>
    </row>
    <row r="20" spans="1:3" ht="21.75" customHeight="1" x14ac:dyDescent="0.25">
      <c r="A20" s="19">
        <v>5</v>
      </c>
      <c r="B20" s="29" t="s">
        <v>92</v>
      </c>
      <c r="C20" s="18"/>
    </row>
    <row r="21" spans="1:3" ht="21.75" customHeight="1" x14ac:dyDescent="0.25">
      <c r="A21" s="19">
        <v>5.0999999999999996</v>
      </c>
      <c r="B21" s="28" t="s">
        <v>77</v>
      </c>
      <c r="C21" s="18"/>
    </row>
    <row r="22" spans="1:3" ht="21.75" customHeight="1" x14ac:dyDescent="0.25">
      <c r="A22" s="19">
        <v>5.2</v>
      </c>
      <c r="B22" s="28" t="s">
        <v>77</v>
      </c>
      <c r="C22" s="18"/>
    </row>
    <row r="23" spans="1:3" ht="15.75" x14ac:dyDescent="0.25">
      <c r="A23" s="20">
        <v>5.3</v>
      </c>
      <c r="B23" s="28" t="s">
        <v>77</v>
      </c>
      <c r="C23" s="20"/>
    </row>
    <row r="24" spans="1:3" x14ac:dyDescent="0.25">
      <c r="A24" s="20">
        <v>6</v>
      </c>
      <c r="B24" s="20" t="s">
        <v>93</v>
      </c>
      <c r="C24" s="20"/>
    </row>
  </sheetData>
  <mergeCells count="5">
    <mergeCell ref="B4:C4"/>
    <mergeCell ref="B5:C5"/>
    <mergeCell ref="A11:A12"/>
    <mergeCell ref="B11:B12"/>
    <mergeCell ref="C11:C1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04"/>
  <sheetViews>
    <sheetView topLeftCell="A58" workbookViewId="0">
      <selection activeCell="E60" sqref="E60"/>
    </sheetView>
  </sheetViews>
  <sheetFormatPr defaultRowHeight="15" x14ac:dyDescent="0.25"/>
  <cols>
    <col min="1" max="1" width="4" customWidth="1"/>
    <col min="2" max="2" width="27.42578125" customWidth="1"/>
    <col min="3" max="3" width="20.42578125" customWidth="1"/>
    <col min="4" max="6" width="15.85546875" customWidth="1"/>
    <col min="7" max="7" width="14" customWidth="1"/>
    <col min="8" max="8" width="14.28515625" customWidth="1"/>
    <col min="9" max="9" width="23.5703125" customWidth="1"/>
    <col min="10" max="11" width="14.28515625" bestFit="1" customWidth="1"/>
    <col min="12" max="12" width="14" customWidth="1"/>
    <col min="13" max="13" width="11.7109375" customWidth="1"/>
    <col min="14" max="14" width="12.7109375" customWidth="1"/>
    <col min="15" max="15" width="15.28515625" customWidth="1"/>
  </cols>
  <sheetData>
    <row r="1" spans="1:15" x14ac:dyDescent="0.25">
      <c r="A1" s="35"/>
      <c r="B1" s="35"/>
      <c r="C1" s="36"/>
      <c r="D1" s="36"/>
      <c r="E1" s="36"/>
      <c r="F1" s="36"/>
      <c r="G1" s="36"/>
      <c r="H1" s="36"/>
      <c r="I1" s="35"/>
      <c r="J1" s="35"/>
      <c r="K1" s="35"/>
      <c r="L1" s="36" t="s">
        <v>9</v>
      </c>
      <c r="M1" s="35"/>
      <c r="N1" s="35"/>
      <c r="O1" s="35"/>
    </row>
    <row r="2" spans="1:15" x14ac:dyDescent="0.25">
      <c r="A2" s="35"/>
      <c r="B2" s="35"/>
      <c r="C2" s="36"/>
      <c r="D2" s="36"/>
      <c r="E2" s="36"/>
      <c r="F2" s="36"/>
      <c r="G2" s="36"/>
      <c r="H2" s="36"/>
      <c r="I2" s="35"/>
      <c r="J2" s="35"/>
      <c r="K2" s="35"/>
      <c r="L2" s="36" t="s">
        <v>237</v>
      </c>
      <c r="M2" s="35"/>
      <c r="N2" s="35"/>
      <c r="O2" s="35"/>
    </row>
    <row r="3" spans="1:15" x14ac:dyDescent="0.25">
      <c r="A3" s="35"/>
      <c r="B3" s="8"/>
      <c r="C3" s="8"/>
      <c r="D3" s="8"/>
      <c r="E3" s="8"/>
      <c r="F3" s="8"/>
      <c r="G3" s="8"/>
      <c r="H3" s="8"/>
      <c r="I3" s="8"/>
      <c r="J3" s="8"/>
      <c r="K3" s="35"/>
      <c r="L3" s="35"/>
      <c r="M3" s="35"/>
      <c r="N3" s="35"/>
      <c r="O3" s="35"/>
    </row>
    <row r="4" spans="1:15" ht="18.75" x14ac:dyDescent="0.25">
      <c r="A4" s="276" t="s">
        <v>238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</row>
    <row r="5" spans="1:15" x14ac:dyDescent="0.25">
      <c r="A5" s="35"/>
      <c r="B5" s="35"/>
      <c r="C5" s="8"/>
      <c r="D5" s="8"/>
      <c r="E5" s="8"/>
      <c r="F5" s="8"/>
      <c r="G5" s="8"/>
      <c r="H5" s="8"/>
      <c r="I5" s="8"/>
      <c r="J5" s="8"/>
      <c r="K5" s="35"/>
      <c r="L5" s="35"/>
      <c r="M5" s="35"/>
      <c r="N5" s="8"/>
      <c r="O5" s="8" t="s">
        <v>239</v>
      </c>
    </row>
    <row r="6" spans="1:15" x14ac:dyDescent="0.25">
      <c r="A6" s="35" t="s">
        <v>514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x14ac:dyDescent="0.25">
      <c r="A7" s="35" t="s">
        <v>240</v>
      </c>
      <c r="B7" s="35"/>
      <c r="C7" s="35"/>
      <c r="D7" s="35"/>
      <c r="E7" s="35"/>
      <c r="F7" s="35"/>
      <c r="G7" s="35"/>
      <c r="H7" s="35"/>
      <c r="I7" s="35"/>
      <c r="J7" s="35" t="s">
        <v>497</v>
      </c>
      <c r="K7" s="35"/>
      <c r="L7" s="35"/>
      <c r="M7" s="35"/>
      <c r="N7" s="35"/>
      <c r="O7" s="35"/>
    </row>
    <row r="8" spans="1:1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7"/>
      <c r="M8" s="35"/>
      <c r="N8" s="35"/>
      <c r="O8" s="37" t="s">
        <v>67</v>
      </c>
    </row>
    <row r="9" spans="1:15" ht="85.5" x14ac:dyDescent="0.25">
      <c r="A9" s="67" t="s">
        <v>15</v>
      </c>
      <c r="B9" s="68" t="s">
        <v>94</v>
      </c>
      <c r="C9" s="69" t="s">
        <v>95</v>
      </c>
      <c r="D9" s="69" t="s">
        <v>241</v>
      </c>
      <c r="E9" s="69" t="s">
        <v>242</v>
      </c>
      <c r="F9" s="69" t="s">
        <v>243</v>
      </c>
      <c r="G9" s="69" t="s">
        <v>244</v>
      </c>
      <c r="H9" s="69" t="s">
        <v>245</v>
      </c>
      <c r="I9" s="70" t="s">
        <v>71</v>
      </c>
      <c r="J9" s="69" t="s">
        <v>96</v>
      </c>
      <c r="K9" s="69" t="s">
        <v>246</v>
      </c>
      <c r="L9" s="69" t="s">
        <v>97</v>
      </c>
      <c r="M9" s="69" t="s">
        <v>247</v>
      </c>
      <c r="N9" s="69" t="s">
        <v>98</v>
      </c>
      <c r="O9" s="69" t="s">
        <v>247</v>
      </c>
    </row>
    <row r="10" spans="1:15" ht="15.75" x14ac:dyDescent="0.25">
      <c r="A10" s="71"/>
      <c r="B10" s="126" t="s">
        <v>73</v>
      </c>
      <c r="C10" s="72"/>
      <c r="D10" s="72"/>
      <c r="E10" s="72"/>
      <c r="F10" s="72"/>
      <c r="G10" s="72"/>
      <c r="H10" s="72"/>
      <c r="I10" s="72"/>
      <c r="J10" s="73"/>
      <c r="K10" s="73"/>
      <c r="L10" s="44"/>
      <c r="M10" s="43"/>
      <c r="N10" s="74"/>
      <c r="O10" s="73"/>
    </row>
    <row r="11" spans="1:15" ht="71.25" x14ac:dyDescent="0.25">
      <c r="A11" s="274" t="s">
        <v>35</v>
      </c>
      <c r="B11" s="220" t="s">
        <v>248</v>
      </c>
      <c r="C11" s="263">
        <v>80</v>
      </c>
      <c r="D11" s="252" t="s">
        <v>249</v>
      </c>
      <c r="E11" s="263"/>
      <c r="F11" s="277"/>
      <c r="G11" s="252" t="s">
        <v>192</v>
      </c>
      <c r="H11" s="252" t="s">
        <v>250</v>
      </c>
      <c r="I11" s="272">
        <v>79000000</v>
      </c>
      <c r="J11" s="252" t="s">
        <v>251</v>
      </c>
      <c r="K11" s="252"/>
      <c r="L11" s="252" t="s">
        <v>252</v>
      </c>
      <c r="M11" s="230" t="s">
        <v>253</v>
      </c>
      <c r="N11" s="75" t="s">
        <v>254</v>
      </c>
      <c r="O11" s="76" t="s">
        <v>255</v>
      </c>
    </row>
    <row r="12" spans="1:15" ht="71.25" x14ac:dyDescent="0.25">
      <c r="A12" s="275"/>
      <c r="B12" s="269"/>
      <c r="C12" s="264"/>
      <c r="D12" s="262"/>
      <c r="E12" s="264"/>
      <c r="F12" s="278"/>
      <c r="G12" s="262"/>
      <c r="H12" s="262"/>
      <c r="I12" s="273"/>
      <c r="J12" s="262"/>
      <c r="K12" s="262"/>
      <c r="L12" s="262"/>
      <c r="M12" s="231"/>
      <c r="N12" s="75" t="s">
        <v>256</v>
      </c>
      <c r="O12" s="76" t="s">
        <v>255</v>
      </c>
    </row>
    <row r="13" spans="1:15" ht="71.25" x14ac:dyDescent="0.25">
      <c r="A13" s="274" t="s">
        <v>36</v>
      </c>
      <c r="B13" s="220" t="s">
        <v>257</v>
      </c>
      <c r="C13" s="263">
        <v>80</v>
      </c>
      <c r="D13" s="252" t="s">
        <v>249</v>
      </c>
      <c r="E13" s="263"/>
      <c r="F13" s="263"/>
      <c r="G13" s="252" t="s">
        <v>192</v>
      </c>
      <c r="H13" s="263" t="s">
        <v>250</v>
      </c>
      <c r="I13" s="272">
        <v>79500000</v>
      </c>
      <c r="J13" s="252" t="s">
        <v>251</v>
      </c>
      <c r="K13" s="252"/>
      <c r="L13" s="252" t="s">
        <v>252</v>
      </c>
      <c r="M13" s="230" t="s">
        <v>253</v>
      </c>
      <c r="N13" s="75" t="s">
        <v>254</v>
      </c>
      <c r="O13" s="76" t="s">
        <v>255</v>
      </c>
    </row>
    <row r="14" spans="1:15" ht="71.25" x14ac:dyDescent="0.25">
      <c r="A14" s="275"/>
      <c r="B14" s="269"/>
      <c r="C14" s="264"/>
      <c r="D14" s="262"/>
      <c r="E14" s="264"/>
      <c r="F14" s="264"/>
      <c r="G14" s="262"/>
      <c r="H14" s="264"/>
      <c r="I14" s="273"/>
      <c r="J14" s="262"/>
      <c r="K14" s="262"/>
      <c r="L14" s="262"/>
      <c r="M14" s="231"/>
      <c r="N14" s="75" t="s">
        <v>256</v>
      </c>
      <c r="O14" s="76" t="s">
        <v>255</v>
      </c>
    </row>
    <row r="15" spans="1:15" ht="84.75" customHeight="1" x14ac:dyDescent="0.25">
      <c r="A15" s="77" t="s">
        <v>37</v>
      </c>
      <c r="B15" s="78" t="s">
        <v>258</v>
      </c>
      <c r="C15" s="79">
        <v>80</v>
      </c>
      <c r="D15" s="79" t="s">
        <v>433</v>
      </c>
      <c r="E15" s="76" t="s">
        <v>434</v>
      </c>
      <c r="F15" s="76" t="s">
        <v>434</v>
      </c>
      <c r="G15" s="79" t="s">
        <v>324</v>
      </c>
      <c r="H15" s="79" t="s">
        <v>250</v>
      </c>
      <c r="I15" s="135">
        <v>79163177</v>
      </c>
      <c r="J15" s="76" t="s">
        <v>251</v>
      </c>
      <c r="K15" s="76"/>
      <c r="L15" s="76" t="s">
        <v>435</v>
      </c>
      <c r="M15" s="76" t="s">
        <v>265</v>
      </c>
      <c r="N15" s="136" t="s">
        <v>436</v>
      </c>
      <c r="O15" s="76" t="s">
        <v>255</v>
      </c>
    </row>
    <row r="16" spans="1:15" ht="120" customHeight="1" x14ac:dyDescent="0.25">
      <c r="A16" s="77" t="s">
        <v>38</v>
      </c>
      <c r="B16" s="78" t="s">
        <v>259</v>
      </c>
      <c r="C16" s="79">
        <v>80</v>
      </c>
      <c r="D16" s="79" t="s">
        <v>437</v>
      </c>
      <c r="E16" s="76" t="s">
        <v>434</v>
      </c>
      <c r="F16" s="76" t="s">
        <v>434</v>
      </c>
      <c r="G16" s="79" t="s">
        <v>324</v>
      </c>
      <c r="H16" s="79" t="s">
        <v>250</v>
      </c>
      <c r="I16" s="135">
        <v>79580588</v>
      </c>
      <c r="J16" s="76" t="s">
        <v>251</v>
      </c>
      <c r="K16" s="76"/>
      <c r="L16" s="76" t="s">
        <v>435</v>
      </c>
      <c r="M16" s="76" t="s">
        <v>265</v>
      </c>
      <c r="N16" s="136" t="s">
        <v>438</v>
      </c>
      <c r="O16" s="76" t="s">
        <v>255</v>
      </c>
    </row>
    <row r="17" spans="1:15" ht="75" customHeight="1" x14ac:dyDescent="0.25">
      <c r="A17" s="174" t="s">
        <v>39</v>
      </c>
      <c r="B17" s="124" t="s">
        <v>260</v>
      </c>
      <c r="C17" s="170">
        <v>80</v>
      </c>
      <c r="D17" s="76" t="s">
        <v>262</v>
      </c>
      <c r="E17" s="166"/>
      <c r="F17" s="170"/>
      <c r="G17" s="166" t="s">
        <v>439</v>
      </c>
      <c r="H17" s="79" t="s">
        <v>250</v>
      </c>
      <c r="I17" s="173">
        <v>80000000</v>
      </c>
      <c r="J17" s="166" t="s">
        <v>251</v>
      </c>
      <c r="K17" s="166"/>
      <c r="L17" s="166" t="s">
        <v>266</v>
      </c>
      <c r="M17" s="76" t="s">
        <v>265</v>
      </c>
      <c r="N17" s="75" t="s">
        <v>440</v>
      </c>
      <c r="O17" s="76" t="s">
        <v>255</v>
      </c>
    </row>
    <row r="18" spans="1:15" ht="71.25" x14ac:dyDescent="0.25">
      <c r="A18" s="77" t="s">
        <v>40</v>
      </c>
      <c r="B18" s="78" t="s">
        <v>261</v>
      </c>
      <c r="C18" s="79">
        <v>80</v>
      </c>
      <c r="D18" s="76" t="s">
        <v>262</v>
      </c>
      <c r="E18" s="80"/>
      <c r="F18" s="80"/>
      <c r="G18" s="79" t="s">
        <v>263</v>
      </c>
      <c r="H18" s="79" t="s">
        <v>250</v>
      </c>
      <c r="I18" s="135">
        <v>78891698</v>
      </c>
      <c r="J18" s="76" t="s">
        <v>251</v>
      </c>
      <c r="K18" s="76"/>
      <c r="L18" s="76" t="s">
        <v>264</v>
      </c>
      <c r="M18" s="76" t="s">
        <v>265</v>
      </c>
      <c r="N18" s="75" t="s">
        <v>266</v>
      </c>
      <c r="O18" s="76" t="s">
        <v>267</v>
      </c>
    </row>
    <row r="19" spans="1:15" ht="88.5" customHeight="1" x14ac:dyDescent="0.25">
      <c r="A19" s="274" t="s">
        <v>41</v>
      </c>
      <c r="B19" s="220" t="s">
        <v>268</v>
      </c>
      <c r="C19" s="263">
        <v>80</v>
      </c>
      <c r="D19" s="252" t="s">
        <v>269</v>
      </c>
      <c r="E19" s="252" t="s">
        <v>270</v>
      </c>
      <c r="F19" s="252" t="s">
        <v>186</v>
      </c>
      <c r="G19" s="252"/>
      <c r="H19" s="252"/>
      <c r="I19" s="272">
        <v>72621867</v>
      </c>
      <c r="J19" s="252" t="s">
        <v>251</v>
      </c>
      <c r="K19" s="252"/>
      <c r="L19" s="252" t="s">
        <v>271</v>
      </c>
      <c r="M19" s="230" t="s">
        <v>272</v>
      </c>
      <c r="N19" s="75" t="s">
        <v>273</v>
      </c>
      <c r="O19" s="76" t="s">
        <v>255</v>
      </c>
    </row>
    <row r="20" spans="1:15" ht="57" x14ac:dyDescent="0.25">
      <c r="A20" s="275"/>
      <c r="B20" s="269"/>
      <c r="C20" s="264"/>
      <c r="D20" s="262"/>
      <c r="E20" s="262"/>
      <c r="F20" s="262"/>
      <c r="G20" s="262"/>
      <c r="H20" s="262"/>
      <c r="I20" s="273"/>
      <c r="J20" s="262"/>
      <c r="K20" s="262"/>
      <c r="L20" s="262"/>
      <c r="M20" s="231"/>
      <c r="N20" s="75" t="s">
        <v>274</v>
      </c>
      <c r="O20" s="76" t="s">
        <v>267</v>
      </c>
    </row>
    <row r="21" spans="1:15" ht="68.25" customHeight="1" x14ac:dyDescent="0.25">
      <c r="A21" s="275"/>
      <c r="B21" s="269"/>
      <c r="C21" s="264"/>
      <c r="D21" s="262"/>
      <c r="E21" s="262"/>
      <c r="F21" s="262"/>
      <c r="G21" s="262"/>
      <c r="H21" s="262"/>
      <c r="I21" s="273"/>
      <c r="J21" s="262"/>
      <c r="K21" s="262"/>
      <c r="L21" s="262"/>
      <c r="M21" s="231"/>
      <c r="N21" s="75" t="s">
        <v>275</v>
      </c>
      <c r="O21" s="76" t="s">
        <v>255</v>
      </c>
    </row>
    <row r="22" spans="1:15" ht="76.5" customHeight="1" x14ac:dyDescent="0.25">
      <c r="A22" s="174" t="s">
        <v>42</v>
      </c>
      <c r="B22" s="161" t="s">
        <v>276</v>
      </c>
      <c r="C22" s="170">
        <v>80</v>
      </c>
      <c r="D22" s="166" t="s">
        <v>277</v>
      </c>
      <c r="E22" s="81" t="s">
        <v>270</v>
      </c>
      <c r="F22" s="166" t="s">
        <v>186</v>
      </c>
      <c r="G22" s="170" t="s">
        <v>278</v>
      </c>
      <c r="H22" s="170" t="s">
        <v>250</v>
      </c>
      <c r="I22" s="172">
        <v>69753142</v>
      </c>
      <c r="J22" s="166" t="s">
        <v>251</v>
      </c>
      <c r="K22" s="166"/>
      <c r="L22" s="166" t="s">
        <v>279</v>
      </c>
      <c r="M22" s="164" t="s">
        <v>280</v>
      </c>
      <c r="N22" s="75" t="s">
        <v>281</v>
      </c>
      <c r="O22" s="76" t="s">
        <v>282</v>
      </c>
    </row>
    <row r="23" spans="1:15" ht="28.5" x14ac:dyDescent="0.25">
      <c r="A23" s="137" t="s">
        <v>43</v>
      </c>
      <c r="B23" s="78" t="s">
        <v>283</v>
      </c>
      <c r="C23" s="79">
        <v>80</v>
      </c>
      <c r="D23" s="80"/>
      <c r="E23" s="76"/>
      <c r="F23" s="80"/>
      <c r="G23" s="80"/>
      <c r="H23" s="80"/>
      <c r="I23" s="145">
        <v>79954619</v>
      </c>
      <c r="J23" s="76" t="s">
        <v>251</v>
      </c>
      <c r="K23" s="76"/>
      <c r="L23" s="76" t="s">
        <v>515</v>
      </c>
      <c r="M23" s="75"/>
      <c r="N23" s="75"/>
      <c r="O23" s="76"/>
    </row>
    <row r="24" spans="1:15" ht="42.75" x14ac:dyDescent="0.25">
      <c r="A24" s="267" t="s">
        <v>44</v>
      </c>
      <c r="B24" s="220" t="s">
        <v>284</v>
      </c>
      <c r="C24" s="263">
        <v>80</v>
      </c>
      <c r="D24" s="263" t="s">
        <v>285</v>
      </c>
      <c r="E24" s="252" t="s">
        <v>286</v>
      </c>
      <c r="F24" s="252" t="s">
        <v>287</v>
      </c>
      <c r="G24" s="252"/>
      <c r="H24" s="252" t="s">
        <v>250</v>
      </c>
      <c r="I24" s="270">
        <v>80000000</v>
      </c>
      <c r="J24" s="252" t="s">
        <v>251</v>
      </c>
      <c r="K24" s="252"/>
      <c r="L24" s="252" t="s">
        <v>292</v>
      </c>
      <c r="M24" s="230"/>
      <c r="N24" s="75" t="s">
        <v>288</v>
      </c>
      <c r="O24" s="76" t="s">
        <v>289</v>
      </c>
    </row>
    <row r="25" spans="1:15" ht="57" x14ac:dyDescent="0.25">
      <c r="A25" s="268"/>
      <c r="B25" s="269"/>
      <c r="C25" s="264"/>
      <c r="D25" s="264"/>
      <c r="E25" s="262"/>
      <c r="F25" s="262"/>
      <c r="G25" s="262"/>
      <c r="H25" s="262"/>
      <c r="I25" s="271"/>
      <c r="J25" s="262"/>
      <c r="K25" s="262"/>
      <c r="L25" s="262"/>
      <c r="M25" s="231"/>
      <c r="N25" s="75" t="s">
        <v>290</v>
      </c>
      <c r="O25" s="76" t="s">
        <v>291</v>
      </c>
    </row>
    <row r="26" spans="1:15" ht="80.25" customHeight="1" x14ac:dyDescent="0.25">
      <c r="A26" s="274" t="s">
        <v>45</v>
      </c>
      <c r="B26" s="220" t="s">
        <v>293</v>
      </c>
      <c r="C26" s="263">
        <v>80</v>
      </c>
      <c r="D26" s="252" t="s">
        <v>294</v>
      </c>
      <c r="E26" s="252" t="s">
        <v>295</v>
      </c>
      <c r="F26" s="263" t="s">
        <v>296</v>
      </c>
      <c r="G26" s="263" t="s">
        <v>297</v>
      </c>
      <c r="H26" s="263" t="s">
        <v>250</v>
      </c>
      <c r="I26" s="270">
        <v>79428709</v>
      </c>
      <c r="J26" s="252" t="s">
        <v>251</v>
      </c>
      <c r="K26" s="252"/>
      <c r="L26" s="252" t="s">
        <v>441</v>
      </c>
      <c r="M26" s="230" t="s">
        <v>298</v>
      </c>
      <c r="N26" s="75" t="s">
        <v>299</v>
      </c>
      <c r="O26" s="76" t="s">
        <v>282</v>
      </c>
    </row>
    <row r="27" spans="1:15" ht="78" customHeight="1" x14ac:dyDescent="0.25">
      <c r="A27" s="275"/>
      <c r="B27" s="269"/>
      <c r="C27" s="264"/>
      <c r="D27" s="262"/>
      <c r="E27" s="262"/>
      <c r="F27" s="264"/>
      <c r="G27" s="264"/>
      <c r="H27" s="264"/>
      <c r="I27" s="271"/>
      <c r="J27" s="262"/>
      <c r="K27" s="262"/>
      <c r="L27" s="262"/>
      <c r="M27" s="231"/>
      <c r="N27" s="75" t="s">
        <v>300</v>
      </c>
      <c r="O27" s="76" t="s">
        <v>282</v>
      </c>
    </row>
    <row r="28" spans="1:15" ht="74.25" customHeight="1" x14ac:dyDescent="0.25">
      <c r="A28" s="274" t="s">
        <v>46</v>
      </c>
      <c r="B28" s="220" t="s">
        <v>301</v>
      </c>
      <c r="C28" s="263">
        <v>80</v>
      </c>
      <c r="D28" s="252" t="s">
        <v>302</v>
      </c>
      <c r="E28" s="252"/>
      <c r="F28" s="263" t="s">
        <v>303</v>
      </c>
      <c r="G28" s="252" t="s">
        <v>304</v>
      </c>
      <c r="H28" s="252" t="s">
        <v>250</v>
      </c>
      <c r="I28" s="272">
        <v>75494285</v>
      </c>
      <c r="J28" s="263" t="s">
        <v>251</v>
      </c>
      <c r="K28" s="252"/>
      <c r="L28" s="252" t="s">
        <v>305</v>
      </c>
      <c r="M28" s="230" t="s">
        <v>280</v>
      </c>
      <c r="N28" s="76" t="s">
        <v>306</v>
      </c>
      <c r="O28" s="76" t="s">
        <v>282</v>
      </c>
    </row>
    <row r="29" spans="1:15" ht="78.75" customHeight="1" x14ac:dyDescent="0.25">
      <c r="A29" s="275"/>
      <c r="B29" s="269"/>
      <c r="C29" s="264"/>
      <c r="D29" s="262"/>
      <c r="E29" s="262"/>
      <c r="F29" s="264"/>
      <c r="G29" s="262"/>
      <c r="H29" s="262"/>
      <c r="I29" s="273"/>
      <c r="J29" s="264"/>
      <c r="K29" s="262"/>
      <c r="L29" s="262"/>
      <c r="M29" s="231"/>
      <c r="N29" s="76" t="s">
        <v>307</v>
      </c>
      <c r="O29" s="76" t="s">
        <v>282</v>
      </c>
    </row>
    <row r="30" spans="1:15" ht="76.5" customHeight="1" x14ac:dyDescent="0.25">
      <c r="A30" s="275"/>
      <c r="B30" s="269"/>
      <c r="C30" s="264"/>
      <c r="D30" s="262"/>
      <c r="E30" s="262"/>
      <c r="F30" s="264"/>
      <c r="G30" s="262"/>
      <c r="H30" s="262"/>
      <c r="I30" s="273"/>
      <c r="J30" s="264"/>
      <c r="K30" s="262"/>
      <c r="L30" s="262"/>
      <c r="M30" s="231"/>
      <c r="N30" s="76" t="s">
        <v>308</v>
      </c>
      <c r="O30" s="76" t="s">
        <v>282</v>
      </c>
    </row>
    <row r="31" spans="1:15" ht="43.5" customHeight="1" x14ac:dyDescent="0.25">
      <c r="A31" s="138" t="s">
        <v>47</v>
      </c>
      <c r="B31" s="161" t="s">
        <v>500</v>
      </c>
      <c r="C31" s="170">
        <v>80</v>
      </c>
      <c r="D31" s="166" t="s">
        <v>309</v>
      </c>
      <c r="E31" s="166"/>
      <c r="F31" s="166" t="s">
        <v>310</v>
      </c>
      <c r="G31" s="166" t="s">
        <v>304</v>
      </c>
      <c r="H31" s="166" t="s">
        <v>250</v>
      </c>
      <c r="I31" s="173">
        <v>80000000</v>
      </c>
      <c r="J31" s="166" t="s">
        <v>183</v>
      </c>
      <c r="K31" s="166"/>
      <c r="L31" s="166" t="s">
        <v>516</v>
      </c>
      <c r="M31" s="164" t="s">
        <v>517</v>
      </c>
      <c r="N31" s="75"/>
      <c r="O31" s="76"/>
    </row>
    <row r="32" spans="1:15" ht="59.25" customHeight="1" x14ac:dyDescent="0.25">
      <c r="A32" s="174" t="s">
        <v>48</v>
      </c>
      <c r="B32" s="161" t="s">
        <v>311</v>
      </c>
      <c r="C32" s="170">
        <v>80</v>
      </c>
      <c r="D32" s="166" t="s">
        <v>312</v>
      </c>
      <c r="E32" s="170" t="s">
        <v>442</v>
      </c>
      <c r="F32" s="170" t="s">
        <v>442</v>
      </c>
      <c r="G32" s="170" t="s">
        <v>443</v>
      </c>
      <c r="H32" s="166" t="s">
        <v>250</v>
      </c>
      <c r="I32" s="172">
        <v>79207110</v>
      </c>
      <c r="J32" s="166" t="s">
        <v>251</v>
      </c>
      <c r="K32" s="166"/>
      <c r="L32" s="166" t="s">
        <v>313</v>
      </c>
      <c r="M32" s="164" t="s">
        <v>314</v>
      </c>
      <c r="N32" s="75"/>
      <c r="O32" s="76"/>
    </row>
    <row r="33" spans="1:15" ht="73.5" customHeight="1" x14ac:dyDescent="0.25">
      <c r="A33" s="174" t="s">
        <v>49</v>
      </c>
      <c r="B33" s="161" t="s">
        <v>315</v>
      </c>
      <c r="C33" s="170">
        <v>80</v>
      </c>
      <c r="D33" s="166" t="s">
        <v>312</v>
      </c>
      <c r="E33" s="170" t="s">
        <v>442</v>
      </c>
      <c r="F33" s="170" t="s">
        <v>442</v>
      </c>
      <c r="G33" s="170" t="s">
        <v>443</v>
      </c>
      <c r="H33" s="166" t="s">
        <v>250</v>
      </c>
      <c r="I33" s="172">
        <v>78805044</v>
      </c>
      <c r="J33" s="166" t="s">
        <v>251</v>
      </c>
      <c r="K33" s="166"/>
      <c r="L33" s="166" t="s">
        <v>316</v>
      </c>
      <c r="M33" s="164" t="s">
        <v>314</v>
      </c>
      <c r="N33" s="75" t="s">
        <v>313</v>
      </c>
      <c r="O33" s="76" t="s">
        <v>282</v>
      </c>
    </row>
    <row r="34" spans="1:15" ht="60.75" customHeight="1" x14ac:dyDescent="0.25">
      <c r="A34" s="77" t="s">
        <v>50</v>
      </c>
      <c r="B34" s="78" t="s">
        <v>317</v>
      </c>
      <c r="C34" s="79">
        <v>80</v>
      </c>
      <c r="D34" s="76" t="s">
        <v>444</v>
      </c>
      <c r="E34" s="76" t="s">
        <v>232</v>
      </c>
      <c r="F34" s="76" t="s">
        <v>232</v>
      </c>
      <c r="G34" s="76" t="s">
        <v>445</v>
      </c>
      <c r="H34" s="76" t="s">
        <v>250</v>
      </c>
      <c r="I34" s="139">
        <v>79812294</v>
      </c>
      <c r="J34" s="166" t="s">
        <v>251</v>
      </c>
      <c r="K34" s="76"/>
      <c r="L34" s="76" t="s">
        <v>446</v>
      </c>
      <c r="M34" s="164" t="s">
        <v>314</v>
      </c>
      <c r="N34" s="75" t="s">
        <v>447</v>
      </c>
      <c r="O34" s="76"/>
    </row>
    <row r="35" spans="1:15" ht="85.5" x14ac:dyDescent="0.25">
      <c r="A35" s="137" t="s">
        <v>51</v>
      </c>
      <c r="B35" s="78" t="s">
        <v>318</v>
      </c>
      <c r="C35" s="79">
        <v>80</v>
      </c>
      <c r="D35" s="76" t="s">
        <v>444</v>
      </c>
      <c r="E35" s="76" t="s">
        <v>232</v>
      </c>
      <c r="F35" s="76" t="s">
        <v>232</v>
      </c>
      <c r="G35" s="76" t="s">
        <v>445</v>
      </c>
      <c r="H35" s="76" t="s">
        <v>250</v>
      </c>
      <c r="I35" s="127">
        <v>79912745</v>
      </c>
      <c r="J35" s="166" t="s">
        <v>251</v>
      </c>
      <c r="K35" s="76"/>
      <c r="L35" s="76" t="s">
        <v>515</v>
      </c>
      <c r="M35" s="164" t="s">
        <v>314</v>
      </c>
      <c r="N35" s="76" t="s">
        <v>518</v>
      </c>
      <c r="O35" s="76" t="s">
        <v>282</v>
      </c>
    </row>
    <row r="36" spans="1:15" ht="54.75" customHeight="1" x14ac:dyDescent="0.25">
      <c r="A36" s="137" t="s">
        <v>52</v>
      </c>
      <c r="B36" s="78" t="s">
        <v>502</v>
      </c>
      <c r="C36" s="79">
        <v>80</v>
      </c>
      <c r="D36" s="76" t="s">
        <v>519</v>
      </c>
      <c r="E36" s="76" t="s">
        <v>520</v>
      </c>
      <c r="F36" s="76" t="s">
        <v>521</v>
      </c>
      <c r="G36" s="76" t="s">
        <v>522</v>
      </c>
      <c r="H36" s="76" t="s">
        <v>250</v>
      </c>
      <c r="I36" s="76">
        <v>78484442</v>
      </c>
      <c r="J36" s="76" t="s">
        <v>251</v>
      </c>
      <c r="K36" s="76"/>
      <c r="L36" s="76" t="s">
        <v>523</v>
      </c>
      <c r="M36" s="75" t="s">
        <v>524</v>
      </c>
      <c r="N36" s="75" t="s">
        <v>525</v>
      </c>
      <c r="O36" s="76" t="s">
        <v>526</v>
      </c>
    </row>
    <row r="37" spans="1:15" ht="85.5" customHeight="1" x14ac:dyDescent="0.25">
      <c r="A37" s="140" t="s">
        <v>53</v>
      </c>
      <c r="B37" s="78" t="s">
        <v>319</v>
      </c>
      <c r="C37" s="79">
        <v>80</v>
      </c>
      <c r="D37" s="76" t="s">
        <v>448</v>
      </c>
      <c r="E37" s="76" t="s">
        <v>449</v>
      </c>
      <c r="F37" s="76" t="s">
        <v>449</v>
      </c>
      <c r="G37" s="76" t="s">
        <v>450</v>
      </c>
      <c r="H37" s="76" t="s">
        <v>250</v>
      </c>
      <c r="I37" s="139">
        <v>77961963</v>
      </c>
      <c r="J37" s="76" t="s">
        <v>251</v>
      </c>
      <c r="K37" s="76"/>
      <c r="L37" s="76" t="s">
        <v>451</v>
      </c>
      <c r="M37" s="75" t="s">
        <v>298</v>
      </c>
      <c r="N37" s="75" t="s">
        <v>452</v>
      </c>
      <c r="O37" s="141" t="s">
        <v>453</v>
      </c>
    </row>
    <row r="38" spans="1:15" ht="78" customHeight="1" x14ac:dyDescent="0.25">
      <c r="A38" s="267" t="s">
        <v>54</v>
      </c>
      <c r="B38" s="220" t="s">
        <v>320</v>
      </c>
      <c r="C38" s="263">
        <v>80</v>
      </c>
      <c r="D38" s="252" t="s">
        <v>321</v>
      </c>
      <c r="E38" s="252" t="s">
        <v>322</v>
      </c>
      <c r="F38" s="252" t="s">
        <v>323</v>
      </c>
      <c r="G38" s="252" t="s">
        <v>324</v>
      </c>
      <c r="H38" s="252" t="s">
        <v>250</v>
      </c>
      <c r="I38" s="272">
        <v>79000000</v>
      </c>
      <c r="J38" s="252" t="s">
        <v>251</v>
      </c>
      <c r="K38" s="252"/>
      <c r="L38" s="252" t="s">
        <v>325</v>
      </c>
      <c r="M38" s="230" t="s">
        <v>314</v>
      </c>
      <c r="N38" s="75" t="s">
        <v>326</v>
      </c>
      <c r="O38" s="76" t="s">
        <v>282</v>
      </c>
    </row>
    <row r="39" spans="1:15" ht="78" customHeight="1" x14ac:dyDescent="0.25">
      <c r="A39" s="268"/>
      <c r="B39" s="269"/>
      <c r="C39" s="264"/>
      <c r="D39" s="262"/>
      <c r="E39" s="262"/>
      <c r="F39" s="253"/>
      <c r="G39" s="262"/>
      <c r="H39" s="262"/>
      <c r="I39" s="273"/>
      <c r="J39" s="262"/>
      <c r="K39" s="262"/>
      <c r="L39" s="262"/>
      <c r="M39" s="231"/>
      <c r="N39" s="75" t="s">
        <v>327</v>
      </c>
      <c r="O39" s="76" t="s">
        <v>282</v>
      </c>
    </row>
    <row r="40" spans="1:15" ht="73.5" customHeight="1" x14ac:dyDescent="0.25">
      <c r="A40" s="267" t="s">
        <v>55</v>
      </c>
      <c r="B40" s="220" t="s">
        <v>328</v>
      </c>
      <c r="C40" s="252">
        <v>80</v>
      </c>
      <c r="D40" s="252" t="s">
        <v>329</v>
      </c>
      <c r="E40" s="252" t="s">
        <v>330</v>
      </c>
      <c r="F40" s="252" t="s">
        <v>331</v>
      </c>
      <c r="G40" s="252" t="s">
        <v>332</v>
      </c>
      <c r="H40" s="252" t="s">
        <v>250</v>
      </c>
      <c r="I40" s="270">
        <v>76028254</v>
      </c>
      <c r="J40" s="252" t="s">
        <v>251</v>
      </c>
      <c r="K40" s="252"/>
      <c r="L40" s="252" t="s">
        <v>333</v>
      </c>
      <c r="M40" s="230" t="s">
        <v>314</v>
      </c>
      <c r="N40" s="75" t="s">
        <v>334</v>
      </c>
      <c r="O40" s="76" t="s">
        <v>282</v>
      </c>
    </row>
    <row r="41" spans="1:15" ht="79.5" customHeight="1" x14ac:dyDescent="0.25">
      <c r="A41" s="268"/>
      <c r="B41" s="269"/>
      <c r="C41" s="262"/>
      <c r="D41" s="262"/>
      <c r="E41" s="262"/>
      <c r="F41" s="253"/>
      <c r="G41" s="262"/>
      <c r="H41" s="262"/>
      <c r="I41" s="271"/>
      <c r="J41" s="262"/>
      <c r="K41" s="262"/>
      <c r="L41" s="262"/>
      <c r="M41" s="231"/>
      <c r="N41" s="75" t="s">
        <v>335</v>
      </c>
      <c r="O41" s="76" t="s">
        <v>282</v>
      </c>
    </row>
    <row r="42" spans="1:15" x14ac:dyDescent="0.25">
      <c r="A42" s="77"/>
      <c r="B42" s="142" t="s">
        <v>74</v>
      </c>
      <c r="C42" s="79"/>
      <c r="D42" s="80"/>
      <c r="E42" s="80"/>
      <c r="F42" s="80"/>
      <c r="G42" s="80"/>
      <c r="H42" s="80"/>
      <c r="I42" s="80"/>
      <c r="J42" s="76"/>
      <c r="K42" s="76"/>
      <c r="L42" s="76"/>
      <c r="M42" s="75"/>
      <c r="N42" s="75"/>
      <c r="O42" s="76"/>
    </row>
    <row r="43" spans="1:15" ht="57" x14ac:dyDescent="0.25">
      <c r="A43" s="77" t="s">
        <v>35</v>
      </c>
      <c r="B43" s="78" t="s">
        <v>336</v>
      </c>
      <c r="C43" s="79"/>
      <c r="D43" s="80"/>
      <c r="E43" s="76" t="s">
        <v>504</v>
      </c>
      <c r="F43" s="80"/>
      <c r="G43" s="80"/>
      <c r="H43" s="80"/>
      <c r="I43" s="80"/>
      <c r="J43" s="76"/>
      <c r="K43" s="76"/>
      <c r="L43" s="76"/>
      <c r="M43" s="75"/>
      <c r="N43" s="75"/>
      <c r="O43" s="76"/>
    </row>
    <row r="44" spans="1:15" ht="42.75" x14ac:dyDescent="0.25">
      <c r="A44" s="77" t="s">
        <v>36</v>
      </c>
      <c r="B44" s="78" t="s">
        <v>337</v>
      </c>
      <c r="C44" s="79"/>
      <c r="D44" s="80"/>
      <c r="E44" s="76" t="s">
        <v>504</v>
      </c>
      <c r="F44" s="80"/>
      <c r="G44" s="80"/>
      <c r="H44" s="80"/>
      <c r="I44" s="80"/>
      <c r="J44" s="76"/>
      <c r="K44" s="76"/>
      <c r="L44" s="76"/>
      <c r="M44" s="75"/>
      <c r="N44" s="75"/>
      <c r="O44" s="76"/>
    </row>
    <row r="45" spans="1:15" x14ac:dyDescent="0.25">
      <c r="A45" s="143"/>
      <c r="B45" s="144" t="s">
        <v>421</v>
      </c>
      <c r="C45" s="79"/>
      <c r="D45" s="80"/>
      <c r="E45" s="76"/>
      <c r="F45" s="80"/>
      <c r="G45" s="80"/>
      <c r="H45" s="80"/>
      <c r="I45" s="80"/>
      <c r="J45" s="76"/>
      <c r="K45" s="76"/>
      <c r="L45" s="76"/>
      <c r="M45" s="75"/>
      <c r="N45" s="75"/>
      <c r="O45" s="76"/>
    </row>
    <row r="46" spans="1:15" ht="42.75" customHeight="1" x14ac:dyDescent="0.25">
      <c r="A46" s="254">
        <v>1</v>
      </c>
      <c r="B46" s="92" t="s">
        <v>454</v>
      </c>
      <c r="C46" s="254" t="s">
        <v>431</v>
      </c>
      <c r="D46" s="263" t="s">
        <v>455</v>
      </c>
      <c r="E46" s="252" t="s">
        <v>456</v>
      </c>
      <c r="F46" s="252" t="s">
        <v>456</v>
      </c>
      <c r="G46" s="263" t="s">
        <v>439</v>
      </c>
      <c r="H46" s="263" t="s">
        <v>457</v>
      </c>
      <c r="I46" s="263">
        <v>319464000</v>
      </c>
      <c r="J46" s="252" t="s">
        <v>458</v>
      </c>
      <c r="K46" s="252"/>
      <c r="L46" s="252" t="s">
        <v>459</v>
      </c>
      <c r="M46" s="252" t="s">
        <v>265</v>
      </c>
      <c r="N46" s="230" t="s">
        <v>460</v>
      </c>
      <c r="O46" s="252" t="s">
        <v>282</v>
      </c>
    </row>
    <row r="47" spans="1:15" ht="34.5" customHeight="1" x14ac:dyDescent="0.25">
      <c r="A47" s="255"/>
      <c r="B47" s="92" t="s">
        <v>461</v>
      </c>
      <c r="C47" s="266"/>
      <c r="D47" s="264"/>
      <c r="E47" s="262"/>
      <c r="F47" s="262"/>
      <c r="G47" s="264"/>
      <c r="H47" s="264"/>
      <c r="I47" s="265"/>
      <c r="J47" s="262"/>
      <c r="K47" s="262"/>
      <c r="L47" s="253"/>
      <c r="M47" s="253"/>
      <c r="N47" s="232"/>
      <c r="O47" s="253"/>
    </row>
    <row r="48" spans="1:15" ht="75" customHeight="1" x14ac:dyDescent="0.25">
      <c r="A48" s="266"/>
      <c r="B48" s="92" t="s">
        <v>462</v>
      </c>
      <c r="C48" s="92" t="s">
        <v>463</v>
      </c>
      <c r="D48" s="265"/>
      <c r="E48" s="253"/>
      <c r="F48" s="253"/>
      <c r="G48" s="265"/>
      <c r="H48" s="265"/>
      <c r="I48" s="79">
        <v>77220000</v>
      </c>
      <c r="J48" s="253"/>
      <c r="K48" s="253"/>
      <c r="L48" s="76" t="s">
        <v>459</v>
      </c>
      <c r="M48" s="76" t="s">
        <v>265</v>
      </c>
      <c r="N48" s="75" t="s">
        <v>460</v>
      </c>
      <c r="O48" s="76" t="s">
        <v>282</v>
      </c>
    </row>
    <row r="49" spans="1:15" x14ac:dyDescent="0.25">
      <c r="A49" s="143"/>
      <c r="B49" s="144" t="s">
        <v>423</v>
      </c>
      <c r="C49" s="79"/>
      <c r="D49" s="80"/>
      <c r="E49" s="76"/>
      <c r="F49" s="80"/>
      <c r="G49" s="80"/>
      <c r="H49" s="80"/>
      <c r="I49" s="80"/>
      <c r="J49" s="76"/>
      <c r="K49" s="76"/>
      <c r="L49" s="76"/>
      <c r="M49" s="75"/>
      <c r="N49" s="75"/>
      <c r="O49" s="76"/>
    </row>
    <row r="50" spans="1:15" ht="72" x14ac:dyDescent="0.25">
      <c r="A50" s="254">
        <v>1</v>
      </c>
      <c r="B50" s="92" t="s">
        <v>464</v>
      </c>
      <c r="C50" s="256">
        <v>3263</v>
      </c>
      <c r="D50" s="259"/>
      <c r="E50" s="252" t="s">
        <v>465</v>
      </c>
      <c r="F50" s="252" t="s">
        <v>465</v>
      </c>
      <c r="G50" s="263" t="s">
        <v>450</v>
      </c>
      <c r="H50" s="263" t="s">
        <v>466</v>
      </c>
      <c r="I50" s="145">
        <v>1521301040</v>
      </c>
      <c r="J50" s="252" t="s">
        <v>458</v>
      </c>
      <c r="K50" s="76"/>
      <c r="L50" s="76" t="s">
        <v>467</v>
      </c>
      <c r="M50" s="76" t="s">
        <v>265</v>
      </c>
      <c r="N50" s="76" t="s">
        <v>468</v>
      </c>
      <c r="O50" s="76" t="s">
        <v>393</v>
      </c>
    </row>
    <row r="51" spans="1:15" ht="72" x14ac:dyDescent="0.25">
      <c r="A51" s="255"/>
      <c r="B51" s="92" t="s">
        <v>469</v>
      </c>
      <c r="C51" s="257"/>
      <c r="D51" s="260"/>
      <c r="E51" s="262"/>
      <c r="F51" s="262"/>
      <c r="G51" s="264"/>
      <c r="H51" s="264"/>
      <c r="I51" s="145">
        <v>1636861660</v>
      </c>
      <c r="J51" s="262"/>
      <c r="K51" s="76"/>
      <c r="L51" s="76" t="s">
        <v>467</v>
      </c>
      <c r="M51" s="76" t="s">
        <v>265</v>
      </c>
      <c r="N51" s="76" t="s">
        <v>468</v>
      </c>
      <c r="O51" s="76" t="s">
        <v>393</v>
      </c>
    </row>
    <row r="52" spans="1:15" ht="72" x14ac:dyDescent="0.25">
      <c r="A52" s="255"/>
      <c r="B52" s="92" t="s">
        <v>470</v>
      </c>
      <c r="C52" s="258"/>
      <c r="D52" s="261"/>
      <c r="E52" s="253"/>
      <c r="F52" s="253"/>
      <c r="G52" s="265"/>
      <c r="H52" s="265"/>
      <c r="I52" s="145">
        <v>52692500</v>
      </c>
      <c r="J52" s="253"/>
      <c r="K52" s="76"/>
      <c r="L52" s="76" t="s">
        <v>468</v>
      </c>
      <c r="M52" s="76" t="s">
        <v>265</v>
      </c>
      <c r="N52" s="76" t="s">
        <v>467</v>
      </c>
      <c r="O52" s="76" t="s">
        <v>393</v>
      </c>
    </row>
    <row r="53" spans="1:15" ht="15.75" x14ac:dyDescent="0.25">
      <c r="A53" s="168"/>
      <c r="B53" s="126" t="s">
        <v>75</v>
      </c>
      <c r="C53" s="110"/>
      <c r="D53" s="169"/>
      <c r="E53" s="167"/>
      <c r="F53" s="167"/>
      <c r="G53" s="171"/>
      <c r="H53" s="171"/>
      <c r="I53" s="145"/>
      <c r="J53" s="167"/>
      <c r="K53" s="76"/>
      <c r="L53" s="76"/>
      <c r="M53" s="76"/>
      <c r="N53" s="76"/>
      <c r="O53" s="76"/>
    </row>
    <row r="54" spans="1:15" x14ac:dyDescent="0.25">
      <c r="A54" s="168"/>
      <c r="B54" s="17" t="s">
        <v>420</v>
      </c>
      <c r="C54" s="185">
        <v>200</v>
      </c>
      <c r="D54" s="169"/>
      <c r="E54" s="167"/>
      <c r="F54" s="167"/>
      <c r="G54" s="171"/>
      <c r="H54" s="171"/>
      <c r="I54" s="139">
        <v>146413200</v>
      </c>
      <c r="J54" s="167"/>
      <c r="K54" s="76"/>
      <c r="L54" s="76"/>
      <c r="M54" s="76"/>
      <c r="N54" s="76"/>
      <c r="O54" s="76"/>
    </row>
    <row r="55" spans="1:15" ht="64.5" customHeight="1" x14ac:dyDescent="0.25">
      <c r="A55" s="230" t="s">
        <v>37</v>
      </c>
      <c r="B55" s="82" t="s">
        <v>338</v>
      </c>
      <c r="C55" s="76">
        <v>4600000000</v>
      </c>
      <c r="D55" s="76"/>
      <c r="E55" s="76"/>
      <c r="F55" s="76"/>
      <c r="G55" s="76"/>
      <c r="H55" s="76"/>
      <c r="I55" s="76"/>
      <c r="J55" s="76"/>
      <c r="K55" s="76"/>
      <c r="L55" s="76"/>
      <c r="M55" s="75"/>
      <c r="N55" s="75"/>
      <c r="O55" s="76"/>
    </row>
    <row r="56" spans="1:15" ht="71.25" x14ac:dyDescent="0.25">
      <c r="A56" s="231"/>
      <c r="B56" s="83" t="s">
        <v>339</v>
      </c>
      <c r="C56" s="84">
        <v>187000000</v>
      </c>
      <c r="D56" s="85" t="s">
        <v>340</v>
      </c>
      <c r="E56" s="85" t="s">
        <v>184</v>
      </c>
      <c r="F56" s="85" t="s">
        <v>184</v>
      </c>
      <c r="G56" s="85" t="s">
        <v>185</v>
      </c>
      <c r="H56" s="85" t="s">
        <v>187</v>
      </c>
      <c r="I56" s="86">
        <v>187000000</v>
      </c>
      <c r="J56" s="76" t="s">
        <v>183</v>
      </c>
      <c r="K56" s="76"/>
      <c r="L56" s="83" t="s">
        <v>341</v>
      </c>
      <c r="M56" s="75" t="s">
        <v>342</v>
      </c>
      <c r="N56" s="75" t="s">
        <v>343</v>
      </c>
      <c r="O56" s="76" t="s">
        <v>344</v>
      </c>
    </row>
    <row r="57" spans="1:15" ht="85.5" x14ac:dyDescent="0.25">
      <c r="A57" s="231"/>
      <c r="B57" s="83" t="s">
        <v>345</v>
      </c>
      <c r="C57" s="84">
        <v>454300000</v>
      </c>
      <c r="D57" s="85" t="s">
        <v>340</v>
      </c>
      <c r="E57" s="85" t="s">
        <v>184</v>
      </c>
      <c r="F57" s="85" t="s">
        <v>184</v>
      </c>
      <c r="G57" s="85" t="s">
        <v>185</v>
      </c>
      <c r="H57" s="85" t="s">
        <v>187</v>
      </c>
      <c r="I57" s="76">
        <v>454250000</v>
      </c>
      <c r="J57" s="76" t="s">
        <v>183</v>
      </c>
      <c r="K57" s="76"/>
      <c r="L57" s="76" t="s">
        <v>346</v>
      </c>
      <c r="M57" s="75" t="s">
        <v>347</v>
      </c>
      <c r="N57" s="75" t="s">
        <v>348</v>
      </c>
      <c r="O57" s="76" t="s">
        <v>349</v>
      </c>
    </row>
    <row r="58" spans="1:15" ht="144" customHeight="1" x14ac:dyDescent="0.25">
      <c r="A58" s="231"/>
      <c r="B58" s="83" t="s">
        <v>350</v>
      </c>
      <c r="C58" s="84">
        <v>66500000</v>
      </c>
      <c r="D58" s="85" t="s">
        <v>340</v>
      </c>
      <c r="E58" s="85" t="s">
        <v>184</v>
      </c>
      <c r="F58" s="85" t="s">
        <v>184</v>
      </c>
      <c r="G58" s="85" t="s">
        <v>185</v>
      </c>
      <c r="H58" s="85" t="s">
        <v>187</v>
      </c>
      <c r="I58" s="87">
        <v>61600000</v>
      </c>
      <c r="J58" s="76" t="s">
        <v>183</v>
      </c>
      <c r="K58" s="76"/>
      <c r="L58" s="76" t="s">
        <v>351</v>
      </c>
      <c r="M58" s="75" t="s">
        <v>352</v>
      </c>
      <c r="N58" s="75" t="s">
        <v>353</v>
      </c>
      <c r="O58" s="75" t="s">
        <v>354</v>
      </c>
    </row>
    <row r="59" spans="1:15" ht="71.25" x14ac:dyDescent="0.25">
      <c r="A59" s="231"/>
      <c r="B59" s="83" t="s">
        <v>355</v>
      </c>
      <c r="C59" s="76">
        <v>1200000</v>
      </c>
      <c r="D59" s="85" t="s">
        <v>340</v>
      </c>
      <c r="E59" s="85" t="s">
        <v>184</v>
      </c>
      <c r="F59" s="85" t="s">
        <v>184</v>
      </c>
      <c r="G59" s="85" t="s">
        <v>185</v>
      </c>
      <c r="H59" s="85" t="s">
        <v>187</v>
      </c>
      <c r="I59" s="76">
        <v>1050000</v>
      </c>
      <c r="J59" s="76" t="s">
        <v>183</v>
      </c>
      <c r="K59" s="76"/>
      <c r="L59" s="76" t="s">
        <v>356</v>
      </c>
      <c r="M59" s="75" t="s">
        <v>347</v>
      </c>
      <c r="N59" s="75" t="s">
        <v>357</v>
      </c>
      <c r="O59" s="76" t="s">
        <v>358</v>
      </c>
    </row>
    <row r="60" spans="1:15" ht="71.25" x14ac:dyDescent="0.25">
      <c r="A60" s="231"/>
      <c r="B60" s="83" t="s">
        <v>359</v>
      </c>
      <c r="C60" s="84">
        <v>13500000</v>
      </c>
      <c r="D60" s="85" t="s">
        <v>340</v>
      </c>
      <c r="E60" s="85" t="s">
        <v>184</v>
      </c>
      <c r="F60" s="85" t="s">
        <v>184</v>
      </c>
      <c r="G60" s="85" t="s">
        <v>185</v>
      </c>
      <c r="H60" s="85" t="s">
        <v>187</v>
      </c>
      <c r="I60" s="76">
        <v>12896400</v>
      </c>
      <c r="J60" s="76" t="s">
        <v>183</v>
      </c>
      <c r="K60" s="76"/>
      <c r="L60" s="76" t="s">
        <v>360</v>
      </c>
      <c r="M60" s="75" t="s">
        <v>347</v>
      </c>
      <c r="N60" s="75" t="s">
        <v>361</v>
      </c>
      <c r="O60" s="76"/>
    </row>
    <row r="61" spans="1:15" ht="57" x14ac:dyDescent="0.25">
      <c r="A61" s="231"/>
      <c r="B61" s="83" t="s">
        <v>362</v>
      </c>
      <c r="C61" s="84">
        <v>24750000</v>
      </c>
      <c r="D61" s="85" t="s">
        <v>340</v>
      </c>
      <c r="E61" s="85" t="s">
        <v>184</v>
      </c>
      <c r="F61" s="85" t="s">
        <v>184</v>
      </c>
      <c r="G61" s="85" t="s">
        <v>185</v>
      </c>
      <c r="H61" s="85" t="s">
        <v>187</v>
      </c>
      <c r="I61" s="86">
        <v>24750000</v>
      </c>
      <c r="J61" s="76" t="s">
        <v>183</v>
      </c>
      <c r="K61" s="76"/>
      <c r="L61" s="76" t="s">
        <v>363</v>
      </c>
      <c r="M61" s="75" t="s">
        <v>364</v>
      </c>
      <c r="N61" s="75" t="s">
        <v>365</v>
      </c>
      <c r="O61" s="76" t="s">
        <v>358</v>
      </c>
    </row>
    <row r="62" spans="1:15" ht="71.25" x14ac:dyDescent="0.25">
      <c r="A62" s="231"/>
      <c r="B62" s="83" t="s">
        <v>366</v>
      </c>
      <c r="C62" s="84">
        <v>22000000</v>
      </c>
      <c r="D62" s="85" t="s">
        <v>340</v>
      </c>
      <c r="E62" s="85" t="s">
        <v>184</v>
      </c>
      <c r="F62" s="85" t="s">
        <v>184</v>
      </c>
      <c r="G62" s="85" t="s">
        <v>185</v>
      </c>
      <c r="H62" s="85" t="s">
        <v>187</v>
      </c>
      <c r="I62" s="86">
        <v>22000000</v>
      </c>
      <c r="J62" s="76" t="s">
        <v>183</v>
      </c>
      <c r="K62" s="76"/>
      <c r="L62" s="76" t="s">
        <v>367</v>
      </c>
      <c r="M62" s="75" t="s">
        <v>364</v>
      </c>
      <c r="N62" s="75" t="s">
        <v>368</v>
      </c>
      <c r="O62" s="76" t="s">
        <v>358</v>
      </c>
    </row>
    <row r="63" spans="1:15" ht="71.25" x14ac:dyDescent="0.25">
      <c r="A63" s="231"/>
      <c r="B63" s="83" t="s">
        <v>369</v>
      </c>
      <c r="C63" s="84">
        <v>14850000</v>
      </c>
      <c r="D63" s="85" t="s">
        <v>340</v>
      </c>
      <c r="E63" s="85" t="s">
        <v>184</v>
      </c>
      <c r="F63" s="85" t="s">
        <v>184</v>
      </c>
      <c r="G63" s="85" t="s">
        <v>185</v>
      </c>
      <c r="H63" s="85" t="s">
        <v>187</v>
      </c>
      <c r="I63" s="86">
        <v>14850000</v>
      </c>
      <c r="J63" s="76" t="s">
        <v>183</v>
      </c>
      <c r="K63" s="76"/>
      <c r="L63" s="76" t="s">
        <v>367</v>
      </c>
      <c r="M63" s="75" t="s">
        <v>364</v>
      </c>
      <c r="N63" s="75" t="s">
        <v>368</v>
      </c>
      <c r="O63" s="76" t="s">
        <v>358</v>
      </c>
    </row>
    <row r="64" spans="1:15" ht="57" x14ac:dyDescent="0.25">
      <c r="A64" s="231"/>
      <c r="B64" s="83" t="s">
        <v>370</v>
      </c>
      <c r="C64" s="84">
        <v>600000</v>
      </c>
      <c r="D64" s="85" t="s">
        <v>340</v>
      </c>
      <c r="E64" s="85" t="s">
        <v>184</v>
      </c>
      <c r="F64" s="85" t="s">
        <v>184</v>
      </c>
      <c r="G64" s="85" t="s">
        <v>185</v>
      </c>
      <c r="H64" s="85" t="s">
        <v>187</v>
      </c>
      <c r="I64" s="76">
        <v>440000</v>
      </c>
      <c r="J64" s="76" t="s">
        <v>183</v>
      </c>
      <c r="K64" s="76"/>
      <c r="L64" s="76" t="s">
        <v>367</v>
      </c>
      <c r="M64" s="75" t="s">
        <v>364</v>
      </c>
      <c r="N64" s="75" t="s">
        <v>361</v>
      </c>
      <c r="O64" s="76"/>
    </row>
    <row r="65" spans="1:15" ht="57" x14ac:dyDescent="0.25">
      <c r="A65" s="231"/>
      <c r="B65" s="83" t="s">
        <v>371</v>
      </c>
      <c r="C65" s="84">
        <v>900000</v>
      </c>
      <c r="D65" s="85" t="s">
        <v>340</v>
      </c>
      <c r="E65" s="85" t="s">
        <v>184</v>
      </c>
      <c r="F65" s="85" t="s">
        <v>184</v>
      </c>
      <c r="G65" s="85" t="s">
        <v>185</v>
      </c>
      <c r="H65" s="85" t="s">
        <v>187</v>
      </c>
      <c r="I65" s="76">
        <v>660000</v>
      </c>
      <c r="J65" s="76" t="s">
        <v>183</v>
      </c>
      <c r="K65" s="76"/>
      <c r="L65" s="76" t="s">
        <v>367</v>
      </c>
      <c r="M65" s="75" t="s">
        <v>364</v>
      </c>
      <c r="N65" s="75" t="s">
        <v>361</v>
      </c>
      <c r="O65" s="76"/>
    </row>
    <row r="66" spans="1:15" ht="57" x14ac:dyDescent="0.25">
      <c r="A66" s="231"/>
      <c r="B66" s="83" t="s">
        <v>372</v>
      </c>
      <c r="C66" s="84">
        <v>510000</v>
      </c>
      <c r="D66" s="85" t="s">
        <v>340</v>
      </c>
      <c r="E66" s="85" t="s">
        <v>184</v>
      </c>
      <c r="F66" s="85" t="s">
        <v>184</v>
      </c>
      <c r="G66" s="85" t="s">
        <v>185</v>
      </c>
      <c r="H66" s="85" t="s">
        <v>187</v>
      </c>
      <c r="I66" s="88">
        <v>200000</v>
      </c>
      <c r="J66" s="76" t="s">
        <v>183</v>
      </c>
      <c r="K66" s="76"/>
      <c r="L66" s="76" t="s">
        <v>367</v>
      </c>
      <c r="M66" s="75" t="s">
        <v>364</v>
      </c>
      <c r="N66" s="75" t="s">
        <v>361</v>
      </c>
      <c r="O66" s="76"/>
    </row>
    <row r="67" spans="1:15" ht="57" x14ac:dyDescent="0.25">
      <c r="A67" s="231"/>
      <c r="B67" s="83" t="s">
        <v>373</v>
      </c>
      <c r="C67" s="84">
        <v>340000</v>
      </c>
      <c r="D67" s="85" t="s">
        <v>340</v>
      </c>
      <c r="E67" s="85" t="s">
        <v>184</v>
      </c>
      <c r="F67" s="85" t="s">
        <v>184</v>
      </c>
      <c r="G67" s="85" t="s">
        <v>185</v>
      </c>
      <c r="H67" s="85" t="s">
        <v>187</v>
      </c>
      <c r="I67" s="88">
        <v>340000</v>
      </c>
      <c r="J67" s="76" t="s">
        <v>183</v>
      </c>
      <c r="K67" s="76"/>
      <c r="L67" s="76" t="s">
        <v>367</v>
      </c>
      <c r="M67" s="75" t="s">
        <v>364</v>
      </c>
      <c r="N67" s="75" t="s">
        <v>361</v>
      </c>
      <c r="O67" s="76"/>
    </row>
    <row r="68" spans="1:15" ht="57" x14ac:dyDescent="0.25">
      <c r="A68" s="231"/>
      <c r="B68" s="83" t="s">
        <v>374</v>
      </c>
      <c r="C68" s="84">
        <v>390000</v>
      </c>
      <c r="D68" s="85" t="s">
        <v>340</v>
      </c>
      <c r="E68" s="85" t="s">
        <v>184</v>
      </c>
      <c r="F68" s="85" t="s">
        <v>184</v>
      </c>
      <c r="G68" s="85" t="s">
        <v>185</v>
      </c>
      <c r="H68" s="85" t="s">
        <v>187</v>
      </c>
      <c r="I68" s="88">
        <v>330000</v>
      </c>
      <c r="J68" s="76" t="s">
        <v>183</v>
      </c>
      <c r="K68" s="76"/>
      <c r="L68" s="76" t="s">
        <v>367</v>
      </c>
      <c r="M68" s="75" t="s">
        <v>364</v>
      </c>
      <c r="N68" s="75" t="s">
        <v>361</v>
      </c>
      <c r="O68" s="76"/>
    </row>
    <row r="69" spans="1:15" ht="71.25" x14ac:dyDescent="0.25">
      <c r="A69" s="231"/>
      <c r="B69" s="83" t="s">
        <v>375</v>
      </c>
      <c r="C69" s="84">
        <v>37800000</v>
      </c>
      <c r="D69" s="85" t="s">
        <v>340</v>
      </c>
      <c r="E69" s="85" t="s">
        <v>184</v>
      </c>
      <c r="F69" s="85" t="s">
        <v>184</v>
      </c>
      <c r="G69" s="85" t="s">
        <v>185</v>
      </c>
      <c r="H69" s="85" t="s">
        <v>187</v>
      </c>
      <c r="I69" s="88">
        <v>33197400</v>
      </c>
      <c r="J69" s="76" t="s">
        <v>183</v>
      </c>
      <c r="K69" s="76"/>
      <c r="L69" s="83" t="s">
        <v>376</v>
      </c>
      <c r="M69" s="75" t="s">
        <v>364</v>
      </c>
      <c r="N69" s="75" t="s">
        <v>361</v>
      </c>
      <c r="O69" s="76"/>
    </row>
    <row r="70" spans="1:15" ht="114" x14ac:dyDescent="0.25">
      <c r="A70" s="231"/>
      <c r="B70" s="83" t="s">
        <v>377</v>
      </c>
      <c r="C70" s="84">
        <v>19000000</v>
      </c>
      <c r="D70" s="85" t="s">
        <v>340</v>
      </c>
      <c r="E70" s="85" t="s">
        <v>184</v>
      </c>
      <c r="F70" s="85" t="s">
        <v>184</v>
      </c>
      <c r="G70" s="85" t="s">
        <v>185</v>
      </c>
      <c r="H70" s="85" t="s">
        <v>187</v>
      </c>
      <c r="I70" s="88">
        <v>15900000</v>
      </c>
      <c r="J70" s="76" t="s">
        <v>183</v>
      </c>
      <c r="K70" s="76"/>
      <c r="L70" s="83" t="s">
        <v>378</v>
      </c>
      <c r="M70" s="75" t="s">
        <v>364</v>
      </c>
      <c r="N70" s="75" t="s">
        <v>361</v>
      </c>
      <c r="O70" s="76"/>
    </row>
    <row r="71" spans="1:15" ht="124.5" customHeight="1" x14ac:dyDescent="0.25">
      <c r="A71" s="231"/>
      <c r="B71" s="89" t="s">
        <v>379</v>
      </c>
      <c r="C71" s="84">
        <v>289920000</v>
      </c>
      <c r="D71" s="85" t="s">
        <v>340</v>
      </c>
      <c r="E71" s="85" t="s">
        <v>184</v>
      </c>
      <c r="F71" s="85" t="s">
        <v>184</v>
      </c>
      <c r="G71" s="85" t="s">
        <v>185</v>
      </c>
      <c r="H71" s="85" t="s">
        <v>187</v>
      </c>
      <c r="I71" s="86">
        <v>289920000</v>
      </c>
      <c r="J71" s="76" t="s">
        <v>183</v>
      </c>
      <c r="K71" s="76"/>
      <c r="L71" s="76" t="s">
        <v>351</v>
      </c>
      <c r="M71" s="75" t="s">
        <v>352</v>
      </c>
      <c r="N71" s="75" t="s">
        <v>380</v>
      </c>
      <c r="O71" s="75" t="s">
        <v>354</v>
      </c>
    </row>
    <row r="72" spans="1:15" ht="57" x14ac:dyDescent="0.25">
      <c r="A72" s="231"/>
      <c r="B72" s="75" t="s">
        <v>174</v>
      </c>
      <c r="C72" s="76">
        <v>15000000</v>
      </c>
      <c r="D72" s="85" t="s">
        <v>340</v>
      </c>
      <c r="E72" s="85" t="s">
        <v>184</v>
      </c>
      <c r="F72" s="85" t="s">
        <v>184</v>
      </c>
      <c r="G72" s="85" t="s">
        <v>185</v>
      </c>
      <c r="H72" s="85" t="s">
        <v>187</v>
      </c>
      <c r="I72" s="76">
        <v>14302458</v>
      </c>
      <c r="J72" s="76" t="s">
        <v>183</v>
      </c>
      <c r="K72" s="76"/>
      <c r="L72" s="76" t="s">
        <v>381</v>
      </c>
      <c r="M72" s="75" t="s">
        <v>364</v>
      </c>
      <c r="N72" s="75" t="s">
        <v>361</v>
      </c>
      <c r="O72" s="76"/>
    </row>
    <row r="73" spans="1:15" ht="99.75" x14ac:dyDescent="0.25">
      <c r="A73" s="231"/>
      <c r="B73" s="90" t="s">
        <v>382</v>
      </c>
      <c r="C73" s="76">
        <v>21025000</v>
      </c>
      <c r="D73" s="85" t="s">
        <v>340</v>
      </c>
      <c r="E73" s="85" t="s">
        <v>184</v>
      </c>
      <c r="F73" s="85" t="s">
        <v>184</v>
      </c>
      <c r="G73" s="85" t="s">
        <v>185</v>
      </c>
      <c r="H73" s="85" t="s">
        <v>187</v>
      </c>
      <c r="I73" s="91">
        <v>16733435</v>
      </c>
      <c r="J73" s="76" t="s">
        <v>183</v>
      </c>
      <c r="K73" s="76"/>
      <c r="L73" s="92" t="s">
        <v>383</v>
      </c>
      <c r="M73" s="75" t="s">
        <v>364</v>
      </c>
      <c r="N73" s="75" t="s">
        <v>384</v>
      </c>
      <c r="O73" s="76" t="s">
        <v>358</v>
      </c>
    </row>
    <row r="74" spans="1:15" ht="99.75" x14ac:dyDescent="0.25">
      <c r="A74" s="231"/>
      <c r="B74" s="90" t="s">
        <v>385</v>
      </c>
      <c r="C74" s="76">
        <v>82500000</v>
      </c>
      <c r="D74" s="85" t="s">
        <v>340</v>
      </c>
      <c r="E74" s="85" t="s">
        <v>184</v>
      </c>
      <c r="F74" s="85" t="s">
        <v>184</v>
      </c>
      <c r="G74" s="85" t="s">
        <v>185</v>
      </c>
      <c r="H74" s="85" t="s">
        <v>187</v>
      </c>
      <c r="I74" s="91">
        <v>66902550</v>
      </c>
      <c r="J74" s="76" t="s">
        <v>183</v>
      </c>
      <c r="K74" s="76"/>
      <c r="L74" s="92" t="s">
        <v>383</v>
      </c>
      <c r="M74" s="75" t="s">
        <v>364</v>
      </c>
      <c r="N74" s="75" t="s">
        <v>384</v>
      </c>
      <c r="O74" s="76" t="s">
        <v>358</v>
      </c>
    </row>
    <row r="75" spans="1:15" ht="58.5" customHeight="1" x14ac:dyDescent="0.25">
      <c r="A75" s="231"/>
      <c r="B75" s="75" t="s">
        <v>386</v>
      </c>
      <c r="C75" s="93">
        <v>2976000</v>
      </c>
      <c r="D75" s="85" t="s">
        <v>340</v>
      </c>
      <c r="E75" s="85" t="s">
        <v>184</v>
      </c>
      <c r="F75" s="85" t="s">
        <v>184</v>
      </c>
      <c r="G75" s="85" t="s">
        <v>185</v>
      </c>
      <c r="H75" s="85" t="s">
        <v>187</v>
      </c>
      <c r="I75" s="91">
        <v>2480000</v>
      </c>
      <c r="J75" s="76" t="s">
        <v>183</v>
      </c>
      <c r="K75" s="76"/>
      <c r="L75" s="76" t="s">
        <v>387</v>
      </c>
      <c r="M75" s="75" t="s">
        <v>364</v>
      </c>
      <c r="N75" s="75" t="s">
        <v>361</v>
      </c>
      <c r="O75" s="76"/>
    </row>
    <row r="76" spans="1:15" ht="57" x14ac:dyDescent="0.25">
      <c r="A76" s="231"/>
      <c r="B76" s="75" t="s">
        <v>388</v>
      </c>
      <c r="C76" s="93">
        <v>32340000</v>
      </c>
      <c r="D76" s="85" t="s">
        <v>340</v>
      </c>
      <c r="E76" s="85" t="s">
        <v>184</v>
      </c>
      <c r="F76" s="85" t="s">
        <v>184</v>
      </c>
      <c r="G76" s="85" t="s">
        <v>185</v>
      </c>
      <c r="H76" s="85" t="s">
        <v>187</v>
      </c>
      <c r="I76" s="91">
        <v>34400000</v>
      </c>
      <c r="J76" s="76" t="s">
        <v>183</v>
      </c>
      <c r="K76" s="76"/>
      <c r="L76" s="76" t="s">
        <v>387</v>
      </c>
      <c r="M76" s="75" t="s">
        <v>364</v>
      </c>
      <c r="N76" s="75" t="s">
        <v>361</v>
      </c>
      <c r="O76" s="76"/>
    </row>
    <row r="77" spans="1:15" ht="57" x14ac:dyDescent="0.25">
      <c r="A77" s="231"/>
      <c r="B77" s="75" t="s">
        <v>389</v>
      </c>
      <c r="C77" s="93">
        <v>9801600</v>
      </c>
      <c r="D77" s="85" t="s">
        <v>340</v>
      </c>
      <c r="E77" s="85" t="s">
        <v>184</v>
      </c>
      <c r="F77" s="85" t="s">
        <v>184</v>
      </c>
      <c r="G77" s="85" t="s">
        <v>185</v>
      </c>
      <c r="H77" s="85" t="s">
        <v>187</v>
      </c>
      <c r="I77" s="91">
        <v>8160000</v>
      </c>
      <c r="J77" s="76" t="s">
        <v>183</v>
      </c>
      <c r="K77" s="76"/>
      <c r="L77" s="76" t="s">
        <v>387</v>
      </c>
      <c r="M77" s="75" t="s">
        <v>364</v>
      </c>
      <c r="N77" s="75" t="s">
        <v>361</v>
      </c>
      <c r="O77" s="76"/>
    </row>
    <row r="78" spans="1:15" ht="57" x14ac:dyDescent="0.25">
      <c r="A78" s="231"/>
      <c r="B78" s="75" t="s">
        <v>390</v>
      </c>
      <c r="C78" s="94">
        <v>20028000</v>
      </c>
      <c r="D78" s="85" t="s">
        <v>340</v>
      </c>
      <c r="E78" s="85" t="s">
        <v>184</v>
      </c>
      <c r="F78" s="85" t="s">
        <v>184</v>
      </c>
      <c r="G78" s="85" t="s">
        <v>185</v>
      </c>
      <c r="H78" s="85" t="s">
        <v>187</v>
      </c>
      <c r="I78" s="91">
        <v>19980000</v>
      </c>
      <c r="J78" s="76" t="s">
        <v>183</v>
      </c>
      <c r="K78" s="76"/>
      <c r="L78" s="76" t="s">
        <v>387</v>
      </c>
      <c r="M78" s="75" t="s">
        <v>364</v>
      </c>
      <c r="N78" s="75" t="s">
        <v>361</v>
      </c>
      <c r="O78" s="76"/>
    </row>
    <row r="79" spans="1:15" ht="99.75" x14ac:dyDescent="0.25">
      <c r="A79" s="231"/>
      <c r="B79" s="75" t="s">
        <v>391</v>
      </c>
      <c r="C79" s="76">
        <v>3000000</v>
      </c>
      <c r="D79" s="85" t="s">
        <v>340</v>
      </c>
      <c r="E79" s="85" t="s">
        <v>184</v>
      </c>
      <c r="F79" s="85" t="s">
        <v>184</v>
      </c>
      <c r="G79" s="85" t="s">
        <v>185</v>
      </c>
      <c r="H79" s="85" t="s">
        <v>187</v>
      </c>
      <c r="I79" s="91">
        <v>2475000</v>
      </c>
      <c r="J79" s="76" t="s">
        <v>183</v>
      </c>
      <c r="K79" s="76"/>
      <c r="L79" s="92" t="s">
        <v>392</v>
      </c>
      <c r="M79" s="75" t="s">
        <v>347</v>
      </c>
      <c r="N79" s="92" t="s">
        <v>383</v>
      </c>
      <c r="O79" s="76" t="s">
        <v>393</v>
      </c>
    </row>
    <row r="80" spans="1:15" ht="99.75" x14ac:dyDescent="0.25">
      <c r="A80" s="231"/>
      <c r="B80" s="75" t="s">
        <v>394</v>
      </c>
      <c r="C80" s="76">
        <v>11305000</v>
      </c>
      <c r="D80" s="85" t="s">
        <v>340</v>
      </c>
      <c r="E80" s="85" t="s">
        <v>184</v>
      </c>
      <c r="F80" s="85" t="s">
        <v>184</v>
      </c>
      <c r="G80" s="85" t="s">
        <v>185</v>
      </c>
      <c r="H80" s="85" t="s">
        <v>187</v>
      </c>
      <c r="I80" s="91">
        <v>8953560</v>
      </c>
      <c r="J80" s="76" t="s">
        <v>183</v>
      </c>
      <c r="K80" s="76"/>
      <c r="L80" s="92" t="s">
        <v>392</v>
      </c>
      <c r="M80" s="75" t="s">
        <v>347</v>
      </c>
      <c r="N80" s="92" t="s">
        <v>383</v>
      </c>
      <c r="O80" s="76" t="s">
        <v>393</v>
      </c>
    </row>
    <row r="81" spans="1:15" ht="106.5" customHeight="1" x14ac:dyDescent="0.25">
      <c r="A81" s="231"/>
      <c r="B81" s="75" t="s">
        <v>230</v>
      </c>
      <c r="C81" s="93">
        <v>12540000</v>
      </c>
      <c r="D81" s="85" t="s">
        <v>340</v>
      </c>
      <c r="E81" s="85" t="s">
        <v>184</v>
      </c>
      <c r="F81" s="85" t="s">
        <v>184</v>
      </c>
      <c r="G81" s="85" t="s">
        <v>185</v>
      </c>
      <c r="H81" s="85" t="s">
        <v>187</v>
      </c>
      <c r="I81" s="91">
        <v>12540000</v>
      </c>
      <c r="J81" s="76" t="s">
        <v>183</v>
      </c>
      <c r="K81" s="76"/>
      <c r="L81" s="92" t="s">
        <v>395</v>
      </c>
      <c r="M81" s="76" t="s">
        <v>396</v>
      </c>
      <c r="N81" s="75" t="s">
        <v>397</v>
      </c>
      <c r="O81" s="76" t="s">
        <v>398</v>
      </c>
    </row>
    <row r="82" spans="1:15" ht="114.75" customHeight="1" x14ac:dyDescent="0.25">
      <c r="A82" s="231"/>
      <c r="B82" s="90" t="s">
        <v>399</v>
      </c>
      <c r="C82" s="76">
        <v>33000000</v>
      </c>
      <c r="D82" s="85" t="s">
        <v>340</v>
      </c>
      <c r="E82" s="85" t="s">
        <v>184</v>
      </c>
      <c r="F82" s="85" t="s">
        <v>184</v>
      </c>
      <c r="G82" s="85" t="s">
        <v>185</v>
      </c>
      <c r="H82" s="85" t="s">
        <v>187</v>
      </c>
      <c r="I82" s="76">
        <v>33000000</v>
      </c>
      <c r="J82" s="76" t="s">
        <v>183</v>
      </c>
      <c r="K82" s="76"/>
      <c r="L82" s="92" t="s">
        <v>400</v>
      </c>
      <c r="M82" s="75" t="s">
        <v>352</v>
      </c>
      <c r="N82" s="75" t="s">
        <v>401</v>
      </c>
      <c r="O82" s="75" t="s">
        <v>402</v>
      </c>
    </row>
    <row r="83" spans="1:15" ht="69" customHeight="1" x14ac:dyDescent="0.25">
      <c r="A83" s="231"/>
      <c r="B83" s="75" t="s">
        <v>403</v>
      </c>
      <c r="C83" s="76">
        <v>48105600</v>
      </c>
      <c r="D83" s="85" t="s">
        <v>340</v>
      </c>
      <c r="E83" s="85" t="s">
        <v>184</v>
      </c>
      <c r="F83" s="85" t="s">
        <v>184</v>
      </c>
      <c r="G83" s="85" t="s">
        <v>185</v>
      </c>
      <c r="H83" s="85" t="s">
        <v>187</v>
      </c>
      <c r="I83" s="76">
        <v>36480000</v>
      </c>
      <c r="J83" s="76" t="s">
        <v>183</v>
      </c>
      <c r="K83" s="76"/>
      <c r="L83" s="76" t="s">
        <v>404</v>
      </c>
      <c r="M83" s="75" t="s">
        <v>347</v>
      </c>
      <c r="N83" s="165" t="s">
        <v>405</v>
      </c>
      <c r="O83" s="76" t="s">
        <v>393</v>
      </c>
    </row>
    <row r="84" spans="1:15" ht="71.25" customHeight="1" x14ac:dyDescent="0.25">
      <c r="A84" s="231"/>
      <c r="B84" s="75" t="s">
        <v>406</v>
      </c>
      <c r="C84" s="76">
        <v>9801600</v>
      </c>
      <c r="D84" s="85" t="s">
        <v>340</v>
      </c>
      <c r="E84" s="85" t="s">
        <v>184</v>
      </c>
      <c r="F84" s="85" t="s">
        <v>184</v>
      </c>
      <c r="G84" s="85" t="s">
        <v>185</v>
      </c>
      <c r="H84" s="85" t="s">
        <v>187</v>
      </c>
      <c r="I84" s="91">
        <v>7680000</v>
      </c>
      <c r="J84" s="76" t="s">
        <v>183</v>
      </c>
      <c r="K84" s="76"/>
      <c r="L84" s="76" t="s">
        <v>404</v>
      </c>
      <c r="M84" s="75" t="s">
        <v>347</v>
      </c>
      <c r="N84" s="92" t="s">
        <v>405</v>
      </c>
      <c r="O84" s="76" t="s">
        <v>393</v>
      </c>
    </row>
    <row r="85" spans="1:15" ht="61.5" customHeight="1" x14ac:dyDescent="0.25">
      <c r="A85" s="231"/>
      <c r="B85" s="75" t="s">
        <v>407</v>
      </c>
      <c r="C85" s="94">
        <v>21120000</v>
      </c>
      <c r="D85" s="85" t="s">
        <v>340</v>
      </c>
      <c r="E85" s="85" t="s">
        <v>184</v>
      </c>
      <c r="F85" s="85" t="s">
        <v>184</v>
      </c>
      <c r="G85" s="85" t="s">
        <v>185</v>
      </c>
      <c r="H85" s="85" t="s">
        <v>187</v>
      </c>
      <c r="I85" s="95">
        <v>21120000</v>
      </c>
      <c r="J85" s="76" t="s">
        <v>183</v>
      </c>
      <c r="K85" s="76"/>
      <c r="L85" s="92" t="s">
        <v>405</v>
      </c>
      <c r="M85" s="75" t="s">
        <v>364</v>
      </c>
      <c r="N85" s="75" t="s">
        <v>361</v>
      </c>
      <c r="O85" s="76"/>
    </row>
    <row r="86" spans="1:15" ht="113.25" customHeight="1" x14ac:dyDescent="0.25">
      <c r="A86" s="231"/>
      <c r="B86" s="96" t="s">
        <v>408</v>
      </c>
      <c r="C86" s="97">
        <v>81600000</v>
      </c>
      <c r="D86" s="85" t="s">
        <v>340</v>
      </c>
      <c r="E86" s="85" t="s">
        <v>184</v>
      </c>
      <c r="F86" s="85" t="s">
        <v>184</v>
      </c>
      <c r="G86" s="85" t="s">
        <v>185</v>
      </c>
      <c r="H86" s="85" t="s">
        <v>187</v>
      </c>
      <c r="I86" s="98">
        <v>81600000</v>
      </c>
      <c r="J86" s="76" t="s">
        <v>183</v>
      </c>
      <c r="K86" s="76"/>
      <c r="L86" s="76" t="s">
        <v>351</v>
      </c>
      <c r="M86" s="75" t="s">
        <v>352</v>
      </c>
      <c r="N86" s="75" t="s">
        <v>409</v>
      </c>
      <c r="O86" s="75" t="s">
        <v>354</v>
      </c>
    </row>
    <row r="87" spans="1:15" ht="146.25" customHeight="1" x14ac:dyDescent="0.25">
      <c r="A87" s="231"/>
      <c r="B87" s="90" t="s">
        <v>410</v>
      </c>
      <c r="C87" s="97">
        <v>550000000</v>
      </c>
      <c r="D87" s="85" t="s">
        <v>340</v>
      </c>
      <c r="E87" s="85" t="s">
        <v>184</v>
      </c>
      <c r="F87" s="85" t="s">
        <v>184</v>
      </c>
      <c r="G87" s="85" t="s">
        <v>185</v>
      </c>
      <c r="H87" s="85" t="s">
        <v>187</v>
      </c>
      <c r="I87" s="99">
        <v>549685398</v>
      </c>
      <c r="J87" s="76" t="s">
        <v>183</v>
      </c>
      <c r="K87" s="76"/>
      <c r="L87" s="92" t="s">
        <v>411</v>
      </c>
      <c r="M87" s="75" t="s">
        <v>364</v>
      </c>
      <c r="N87" s="75" t="s">
        <v>412</v>
      </c>
      <c r="O87" s="76" t="s">
        <v>358</v>
      </c>
    </row>
    <row r="88" spans="1:15" ht="100.5" customHeight="1" x14ac:dyDescent="0.25">
      <c r="A88" s="231"/>
      <c r="B88" s="75" t="s">
        <v>471</v>
      </c>
      <c r="C88" s="76">
        <v>81600000</v>
      </c>
      <c r="D88" s="85" t="s">
        <v>340</v>
      </c>
      <c r="E88" s="85" t="s">
        <v>184</v>
      </c>
      <c r="F88" s="85" t="s">
        <v>184</v>
      </c>
      <c r="G88" s="85" t="s">
        <v>472</v>
      </c>
      <c r="H88" s="85" t="s">
        <v>187</v>
      </c>
      <c r="I88" s="76">
        <v>81600000</v>
      </c>
      <c r="J88" s="76" t="s">
        <v>183</v>
      </c>
      <c r="K88" s="76"/>
      <c r="L88" s="92" t="s">
        <v>351</v>
      </c>
      <c r="M88" s="75" t="s">
        <v>352</v>
      </c>
      <c r="N88" s="75"/>
      <c r="O88" s="76"/>
    </row>
    <row r="89" spans="1:15" ht="99.75" customHeight="1" x14ac:dyDescent="0.25">
      <c r="A89" s="231"/>
      <c r="B89" s="75" t="s">
        <v>473</v>
      </c>
      <c r="C89" s="93">
        <v>57321600</v>
      </c>
      <c r="D89" s="85" t="s">
        <v>340</v>
      </c>
      <c r="E89" s="85" t="s">
        <v>184</v>
      </c>
      <c r="F89" s="85" t="s">
        <v>184</v>
      </c>
      <c r="G89" s="85" t="s">
        <v>472</v>
      </c>
      <c r="H89" s="85" t="s">
        <v>187</v>
      </c>
      <c r="I89" s="91">
        <v>44160000</v>
      </c>
      <c r="J89" s="76" t="s">
        <v>183</v>
      </c>
      <c r="K89" s="76"/>
      <c r="L89" s="76" t="s">
        <v>474</v>
      </c>
      <c r="M89" s="75" t="s">
        <v>475</v>
      </c>
      <c r="N89" s="76" t="s">
        <v>387</v>
      </c>
      <c r="O89" s="76" t="s">
        <v>393</v>
      </c>
    </row>
    <row r="90" spans="1:15" ht="108" customHeight="1" x14ac:dyDescent="0.25">
      <c r="A90" s="231"/>
      <c r="B90" s="186" t="s">
        <v>527</v>
      </c>
      <c r="C90" s="187">
        <v>700000000</v>
      </c>
      <c r="D90" s="188" t="s">
        <v>340</v>
      </c>
      <c r="E90" s="188" t="s">
        <v>184</v>
      </c>
      <c r="F90" s="188" t="s">
        <v>184</v>
      </c>
      <c r="G90" s="188" t="s">
        <v>472</v>
      </c>
      <c r="H90" s="189" t="s">
        <v>528</v>
      </c>
      <c r="I90" s="116">
        <v>698000000</v>
      </c>
      <c r="J90" s="116" t="s">
        <v>183</v>
      </c>
      <c r="K90" s="116"/>
      <c r="L90" s="163" t="s">
        <v>529</v>
      </c>
      <c r="M90" s="186" t="s">
        <v>475</v>
      </c>
      <c r="N90" s="116" t="s">
        <v>530</v>
      </c>
      <c r="O90" s="116" t="s">
        <v>531</v>
      </c>
    </row>
    <row r="91" spans="1:15" ht="44.25" customHeight="1" x14ac:dyDescent="0.25">
      <c r="A91" s="231"/>
      <c r="B91" s="233" t="s">
        <v>532</v>
      </c>
      <c r="C91" s="236">
        <v>416000000</v>
      </c>
      <c r="D91" s="239" t="s">
        <v>340</v>
      </c>
      <c r="E91" s="239" t="s">
        <v>184</v>
      </c>
      <c r="F91" s="239" t="s">
        <v>184</v>
      </c>
      <c r="G91" s="242" t="s">
        <v>533</v>
      </c>
      <c r="H91" s="189" t="s">
        <v>187</v>
      </c>
      <c r="I91" s="116">
        <v>208000000</v>
      </c>
      <c r="J91" s="245" t="s">
        <v>183</v>
      </c>
      <c r="K91" s="116"/>
      <c r="L91" s="163" t="s">
        <v>351</v>
      </c>
      <c r="M91" s="233" t="s">
        <v>475</v>
      </c>
      <c r="N91" s="116"/>
      <c r="O91" s="116"/>
    </row>
    <row r="92" spans="1:15" ht="36" customHeight="1" x14ac:dyDescent="0.25">
      <c r="A92" s="231"/>
      <c r="B92" s="234"/>
      <c r="C92" s="237"/>
      <c r="D92" s="240"/>
      <c r="E92" s="240"/>
      <c r="F92" s="240"/>
      <c r="G92" s="243"/>
      <c r="H92" s="189" t="s">
        <v>534</v>
      </c>
      <c r="I92" s="116">
        <v>122980000</v>
      </c>
      <c r="J92" s="246"/>
      <c r="K92" s="116"/>
      <c r="L92" s="163" t="s">
        <v>395</v>
      </c>
      <c r="M92" s="234"/>
      <c r="N92" s="116"/>
      <c r="O92" s="116"/>
    </row>
    <row r="93" spans="1:15" ht="46.5" customHeight="1" x14ac:dyDescent="0.25">
      <c r="A93" s="231"/>
      <c r="B93" s="235"/>
      <c r="C93" s="238"/>
      <c r="D93" s="241"/>
      <c r="E93" s="241"/>
      <c r="F93" s="241"/>
      <c r="G93" s="244"/>
      <c r="H93" s="189" t="s">
        <v>535</v>
      </c>
      <c r="I93" s="116">
        <v>72000000</v>
      </c>
      <c r="J93" s="247"/>
      <c r="K93" s="116"/>
      <c r="L93" s="163" t="s">
        <v>536</v>
      </c>
      <c r="M93" s="235"/>
      <c r="N93" s="116"/>
      <c r="O93" s="116"/>
    </row>
    <row r="94" spans="1:15" ht="107.25" customHeight="1" x14ac:dyDescent="0.25">
      <c r="A94" s="231"/>
      <c r="B94" s="186" t="s">
        <v>537</v>
      </c>
      <c r="C94" s="187">
        <v>217000000</v>
      </c>
      <c r="D94" s="239" t="s">
        <v>340</v>
      </c>
      <c r="E94" s="239" t="s">
        <v>184</v>
      </c>
      <c r="F94" s="239" t="s">
        <v>184</v>
      </c>
      <c r="G94" s="187" t="s">
        <v>538</v>
      </c>
      <c r="H94" s="189" t="s">
        <v>539</v>
      </c>
      <c r="I94" s="116">
        <v>217000000</v>
      </c>
      <c r="J94" s="116" t="s">
        <v>183</v>
      </c>
      <c r="K94" s="76"/>
      <c r="L94" s="92" t="s">
        <v>351</v>
      </c>
      <c r="M94" s="75" t="s">
        <v>352</v>
      </c>
      <c r="N94" s="76"/>
      <c r="O94" s="76"/>
    </row>
    <row r="95" spans="1:15" ht="111" customHeight="1" x14ac:dyDescent="0.25">
      <c r="A95" s="231"/>
      <c r="B95" s="186" t="s">
        <v>540</v>
      </c>
      <c r="C95" s="187">
        <v>231000000</v>
      </c>
      <c r="D95" s="240"/>
      <c r="E95" s="240"/>
      <c r="F95" s="240"/>
      <c r="G95" s="245" t="s">
        <v>538</v>
      </c>
      <c r="H95" s="242" t="s">
        <v>541</v>
      </c>
      <c r="I95" s="116">
        <v>229600000</v>
      </c>
      <c r="J95" s="116" t="s">
        <v>183</v>
      </c>
      <c r="K95" s="76"/>
      <c r="L95" s="66" t="s">
        <v>542</v>
      </c>
      <c r="M95" s="186" t="s">
        <v>475</v>
      </c>
      <c r="N95" s="76" t="s">
        <v>543</v>
      </c>
      <c r="O95" s="76" t="s">
        <v>398</v>
      </c>
    </row>
    <row r="96" spans="1:15" ht="123" customHeight="1" x14ac:dyDescent="0.25">
      <c r="A96" s="231"/>
      <c r="B96" s="186" t="s">
        <v>544</v>
      </c>
      <c r="C96" s="187">
        <v>217000000</v>
      </c>
      <c r="D96" s="241"/>
      <c r="E96" s="241"/>
      <c r="F96" s="241"/>
      <c r="G96" s="247"/>
      <c r="H96" s="244"/>
      <c r="I96" s="187">
        <v>217000000</v>
      </c>
      <c r="J96" s="116" t="s">
        <v>183</v>
      </c>
      <c r="K96" s="76"/>
      <c r="L96" s="66" t="s">
        <v>542</v>
      </c>
      <c r="M96" s="186" t="s">
        <v>475</v>
      </c>
      <c r="N96" s="76" t="s">
        <v>543</v>
      </c>
      <c r="O96" s="76" t="s">
        <v>398</v>
      </c>
    </row>
    <row r="97" spans="1:15" ht="99.75" customHeight="1" x14ac:dyDescent="0.25">
      <c r="A97" s="231"/>
      <c r="B97" s="190" t="s">
        <v>545</v>
      </c>
      <c r="C97" s="93">
        <v>14400000</v>
      </c>
      <c r="D97" s="188" t="s">
        <v>340</v>
      </c>
      <c r="E97" s="188" t="s">
        <v>184</v>
      </c>
      <c r="F97" s="188" t="s">
        <v>184</v>
      </c>
      <c r="G97" s="85" t="s">
        <v>533</v>
      </c>
      <c r="H97" s="85" t="s">
        <v>546</v>
      </c>
      <c r="I97" s="91">
        <v>14296000</v>
      </c>
      <c r="J97" s="76" t="s">
        <v>183</v>
      </c>
      <c r="K97" s="76"/>
      <c r="L97" s="76" t="s">
        <v>547</v>
      </c>
      <c r="M97" s="186" t="s">
        <v>475</v>
      </c>
      <c r="N97" s="75" t="s">
        <v>361</v>
      </c>
      <c r="O97" s="76"/>
    </row>
    <row r="98" spans="1:15" ht="99.75" customHeight="1" x14ac:dyDescent="0.25">
      <c r="A98" s="231"/>
      <c r="B98" s="190" t="s">
        <v>548</v>
      </c>
      <c r="C98" s="191">
        <v>93000</v>
      </c>
      <c r="D98" s="188" t="s">
        <v>340</v>
      </c>
      <c r="E98" s="188" t="s">
        <v>184</v>
      </c>
      <c r="F98" s="188" t="s">
        <v>184</v>
      </c>
      <c r="G98" s="85" t="s">
        <v>533</v>
      </c>
      <c r="H98" s="85" t="s">
        <v>546</v>
      </c>
      <c r="I98" s="191">
        <v>93000</v>
      </c>
      <c r="J98" s="76" t="s">
        <v>183</v>
      </c>
      <c r="K98" s="76"/>
      <c r="L98" s="192" t="s">
        <v>549</v>
      </c>
      <c r="M98" s="186" t="s">
        <v>364</v>
      </c>
      <c r="N98" s="75"/>
      <c r="O98" s="76"/>
    </row>
    <row r="99" spans="1:15" ht="187.5" customHeight="1" x14ac:dyDescent="0.25">
      <c r="A99" s="231"/>
      <c r="B99" s="192" t="s">
        <v>550</v>
      </c>
      <c r="C99" s="193">
        <v>16400000</v>
      </c>
      <c r="D99" s="188" t="s">
        <v>340</v>
      </c>
      <c r="E99" s="188" t="s">
        <v>184</v>
      </c>
      <c r="F99" s="188" t="s">
        <v>184</v>
      </c>
      <c r="G99" s="85" t="s">
        <v>533</v>
      </c>
      <c r="H99" s="85" t="s">
        <v>546</v>
      </c>
      <c r="I99" s="193">
        <v>16400000</v>
      </c>
      <c r="J99" s="76" t="s">
        <v>183</v>
      </c>
      <c r="K99" s="76"/>
      <c r="L99" s="194" t="s">
        <v>551</v>
      </c>
      <c r="M99" s="186" t="s">
        <v>364</v>
      </c>
      <c r="N99" s="75" t="s">
        <v>552</v>
      </c>
      <c r="O99" s="76"/>
    </row>
    <row r="100" spans="1:15" ht="187.5" customHeight="1" x14ac:dyDescent="0.25">
      <c r="A100" s="231"/>
      <c r="B100" s="225" t="s">
        <v>553</v>
      </c>
      <c r="C100" s="248">
        <v>180000000</v>
      </c>
      <c r="D100" s="239" t="s">
        <v>340</v>
      </c>
      <c r="E100" s="239" t="s">
        <v>184</v>
      </c>
      <c r="F100" s="239" t="s">
        <v>184</v>
      </c>
      <c r="G100" s="250" t="s">
        <v>533</v>
      </c>
      <c r="H100" s="250" t="s">
        <v>546</v>
      </c>
      <c r="I100" s="193">
        <v>89000000</v>
      </c>
      <c r="J100" s="76" t="s">
        <v>183</v>
      </c>
      <c r="K100" s="76"/>
      <c r="L100" s="194" t="s">
        <v>554</v>
      </c>
      <c r="M100" s="186" t="s">
        <v>364</v>
      </c>
      <c r="N100" s="165" t="s">
        <v>555</v>
      </c>
      <c r="O100" s="76"/>
    </row>
    <row r="101" spans="1:15" ht="99.75" customHeight="1" x14ac:dyDescent="0.25">
      <c r="A101" s="231"/>
      <c r="B101" s="226"/>
      <c r="C101" s="249"/>
      <c r="D101" s="241"/>
      <c r="E101" s="241"/>
      <c r="F101" s="241"/>
      <c r="G101" s="251"/>
      <c r="H101" s="251"/>
      <c r="I101" s="93">
        <v>89000000</v>
      </c>
      <c r="J101" s="76" t="s">
        <v>183</v>
      </c>
      <c r="K101" s="76"/>
      <c r="L101" s="165" t="s">
        <v>556</v>
      </c>
      <c r="M101" s="186" t="s">
        <v>364</v>
      </c>
      <c r="N101" s="92" t="s">
        <v>555</v>
      </c>
      <c r="O101" s="76"/>
    </row>
    <row r="102" spans="1:15" ht="21" customHeight="1" x14ac:dyDescent="0.25">
      <c r="A102" s="232"/>
      <c r="B102" s="90"/>
      <c r="C102" s="97"/>
      <c r="D102" s="85"/>
      <c r="E102" s="85"/>
      <c r="F102" s="85"/>
      <c r="G102" s="85"/>
      <c r="H102" s="85"/>
      <c r="I102" s="99"/>
      <c r="J102" s="76"/>
      <c r="K102" s="76"/>
      <c r="L102" s="92"/>
      <c r="M102" s="75"/>
      <c r="N102" s="75"/>
      <c r="O102" s="76"/>
    </row>
    <row r="103" spans="1:15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71.25" customHeight="1" x14ac:dyDescent="0.25">
      <c r="A104" s="229" t="s">
        <v>557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</row>
  </sheetData>
  <mergeCells count="149">
    <mergeCell ref="M13:M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4:O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K13:K14"/>
    <mergeCell ref="L13:L14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E24:E25"/>
    <mergeCell ref="F24:F25"/>
    <mergeCell ref="G24:G25"/>
    <mergeCell ref="H24:H25"/>
    <mergeCell ref="I24:I25"/>
    <mergeCell ref="J19:J21"/>
    <mergeCell ref="K19:K21"/>
    <mergeCell ref="L19:L21"/>
    <mergeCell ref="M19:M21"/>
    <mergeCell ref="G28:G30"/>
    <mergeCell ref="H28:H30"/>
    <mergeCell ref="I28:I30"/>
    <mergeCell ref="J24:J25"/>
    <mergeCell ref="K24:K25"/>
    <mergeCell ref="L24:L25"/>
    <mergeCell ref="M24:M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A24:A25"/>
    <mergeCell ref="B24:B25"/>
    <mergeCell ref="C24:C25"/>
    <mergeCell ref="D24:D25"/>
    <mergeCell ref="I40:I41"/>
    <mergeCell ref="J28:J30"/>
    <mergeCell ref="K28:K30"/>
    <mergeCell ref="L28:L30"/>
    <mergeCell ref="M28:M30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A28:A30"/>
    <mergeCell ref="B28:B30"/>
    <mergeCell ref="C28:C30"/>
    <mergeCell ref="D28:D30"/>
    <mergeCell ref="E28:E30"/>
    <mergeCell ref="F28:F30"/>
    <mergeCell ref="J40:J41"/>
    <mergeCell ref="K40:K41"/>
    <mergeCell ref="L40:L41"/>
    <mergeCell ref="M40:M41"/>
    <mergeCell ref="A46:A48"/>
    <mergeCell ref="C46:C47"/>
    <mergeCell ref="D46:D48"/>
    <mergeCell ref="E46:E48"/>
    <mergeCell ref="F46:F48"/>
    <mergeCell ref="G46:G48"/>
    <mergeCell ref="H46:H48"/>
    <mergeCell ref="I46:I47"/>
    <mergeCell ref="J46:J48"/>
    <mergeCell ref="K46:K48"/>
    <mergeCell ref="L46:L47"/>
    <mergeCell ref="M46:M47"/>
    <mergeCell ref="A40:A41"/>
    <mergeCell ref="B40:B41"/>
    <mergeCell ref="C40:C41"/>
    <mergeCell ref="D40:D41"/>
    <mergeCell ref="E40:E41"/>
    <mergeCell ref="F40:F41"/>
    <mergeCell ref="G40:G41"/>
    <mergeCell ref="H40:H41"/>
    <mergeCell ref="N46:N47"/>
    <mergeCell ref="O46:O47"/>
    <mergeCell ref="A50:A52"/>
    <mergeCell ref="C50:C52"/>
    <mergeCell ref="D50:D52"/>
    <mergeCell ref="E50:E52"/>
    <mergeCell ref="F50:F52"/>
    <mergeCell ref="G50:G52"/>
    <mergeCell ref="H50:H52"/>
    <mergeCell ref="J50:J52"/>
    <mergeCell ref="A104:O104"/>
    <mergeCell ref="A55:A102"/>
    <mergeCell ref="B91:B93"/>
    <mergeCell ref="C91:C93"/>
    <mergeCell ref="D91:D93"/>
    <mergeCell ref="E91:E93"/>
    <mergeCell ref="F91:F93"/>
    <mergeCell ref="G91:G93"/>
    <mergeCell ref="J91:J93"/>
    <mergeCell ref="M91:M93"/>
    <mergeCell ref="D94:D96"/>
    <mergeCell ref="E94:E96"/>
    <mergeCell ref="F94:F96"/>
    <mergeCell ref="G95:G96"/>
    <mergeCell ref="H95:H96"/>
    <mergeCell ref="B100:B101"/>
    <mergeCell ref="C100:C101"/>
    <mergeCell ref="D100:D101"/>
    <mergeCell ref="E100:E101"/>
    <mergeCell ref="F100:F101"/>
    <mergeCell ref="G100:G101"/>
    <mergeCell ref="H100:H101"/>
  </mergeCells>
  <hyperlinks>
    <hyperlink ref="E22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workbookViewId="0">
      <selection activeCell="C11" sqref="C11"/>
    </sheetView>
  </sheetViews>
  <sheetFormatPr defaultRowHeight="15" x14ac:dyDescent="0.25"/>
  <cols>
    <col min="1" max="1" width="4" customWidth="1"/>
    <col min="2" max="2" width="28.5703125" customWidth="1"/>
    <col min="3" max="3" width="17.5703125" bestFit="1" customWidth="1"/>
    <col min="4" max="4" width="21.5703125" customWidth="1"/>
    <col min="5" max="5" width="17.28515625" customWidth="1"/>
    <col min="6" max="6" width="16.85546875" customWidth="1"/>
    <col min="7" max="7" width="23.42578125" customWidth="1"/>
  </cols>
  <sheetData>
    <row r="1" spans="1:8" x14ac:dyDescent="0.25">
      <c r="A1" s="35"/>
      <c r="B1" s="35"/>
      <c r="C1" s="36"/>
      <c r="D1" s="35"/>
      <c r="E1" s="35"/>
      <c r="F1" s="36" t="s">
        <v>9</v>
      </c>
      <c r="G1" s="36"/>
      <c r="H1" s="35"/>
    </row>
    <row r="2" spans="1:8" x14ac:dyDescent="0.25">
      <c r="A2" s="35"/>
      <c r="B2" s="35"/>
      <c r="C2" s="36"/>
      <c r="D2" s="35"/>
      <c r="E2" s="35"/>
      <c r="F2" s="36" t="s">
        <v>476</v>
      </c>
      <c r="G2" s="36"/>
      <c r="H2" s="35"/>
    </row>
    <row r="3" spans="1:8" x14ac:dyDescent="0.25">
      <c r="A3" s="35"/>
      <c r="B3" s="8"/>
      <c r="C3" s="8"/>
      <c r="D3" s="8"/>
      <c r="E3" s="8"/>
      <c r="F3" s="35"/>
      <c r="G3" s="35"/>
      <c r="H3" s="35"/>
    </row>
    <row r="4" spans="1:8" ht="18.75" x14ac:dyDescent="0.25">
      <c r="A4" s="279" t="s">
        <v>100</v>
      </c>
      <c r="B4" s="279"/>
      <c r="C4" s="279"/>
      <c r="D4" s="279"/>
      <c r="E4" s="279"/>
      <c r="F4" s="279"/>
      <c r="G4" s="279"/>
      <c r="H4" s="35"/>
    </row>
    <row r="5" spans="1:8" ht="18.75" x14ac:dyDescent="0.25">
      <c r="A5" s="276" t="s">
        <v>99</v>
      </c>
      <c r="B5" s="276"/>
      <c r="C5" s="276"/>
      <c r="D5" s="276"/>
      <c r="E5" s="276"/>
      <c r="F5" s="276"/>
      <c r="G5" s="276"/>
      <c r="H5" s="35"/>
    </row>
    <row r="6" spans="1:8" ht="14.25" customHeight="1" x14ac:dyDescent="0.25">
      <c r="A6" s="35"/>
      <c r="B6" s="35"/>
      <c r="C6" s="8"/>
      <c r="D6" s="8"/>
      <c r="E6" s="8"/>
      <c r="F6" s="8"/>
      <c r="G6" s="8" t="s">
        <v>477</v>
      </c>
      <c r="H6" s="35"/>
    </row>
    <row r="7" spans="1:8" ht="3.75" hidden="1" customHeight="1" x14ac:dyDescent="0.25">
      <c r="A7" s="35"/>
      <c r="B7" s="35"/>
      <c r="C7" s="8"/>
      <c r="D7" s="8"/>
      <c r="E7" s="8"/>
      <c r="F7" s="8"/>
      <c r="G7" s="35"/>
      <c r="H7" s="35"/>
    </row>
    <row r="8" spans="1:8" x14ac:dyDescent="0.25">
      <c r="A8" s="35" t="s">
        <v>514</v>
      </c>
      <c r="B8" s="35"/>
      <c r="C8" s="35"/>
      <c r="D8" s="35"/>
      <c r="E8" s="35"/>
      <c r="F8" s="35"/>
      <c r="G8" s="35"/>
      <c r="H8" s="35"/>
    </row>
    <row r="9" spans="1:8" x14ac:dyDescent="0.25">
      <c r="A9" s="35" t="s">
        <v>240</v>
      </c>
      <c r="B9" s="35"/>
      <c r="C9" s="35"/>
      <c r="D9" s="35"/>
      <c r="E9" s="35" t="s">
        <v>497</v>
      </c>
      <c r="F9" s="37"/>
      <c r="G9" s="37"/>
      <c r="H9" s="35"/>
    </row>
    <row r="10" spans="1:8" x14ac:dyDescent="0.25">
      <c r="A10" s="35"/>
      <c r="B10" s="35"/>
      <c r="C10" s="35"/>
      <c r="D10" s="35"/>
      <c r="E10" s="35"/>
      <c r="F10" s="37"/>
      <c r="G10" s="37" t="s">
        <v>67</v>
      </c>
      <c r="H10" s="35"/>
    </row>
    <row r="11" spans="1:8" ht="51" customHeight="1" x14ac:dyDescent="0.25">
      <c r="A11" s="67" t="s">
        <v>15</v>
      </c>
      <c r="B11" s="68" t="s">
        <v>94</v>
      </c>
      <c r="C11" s="69" t="s">
        <v>95</v>
      </c>
      <c r="D11" s="70" t="s">
        <v>71</v>
      </c>
      <c r="E11" s="69" t="s">
        <v>558</v>
      </c>
      <c r="F11" s="69" t="s">
        <v>478</v>
      </c>
      <c r="G11" s="69" t="s">
        <v>479</v>
      </c>
      <c r="H11" s="35"/>
    </row>
    <row r="12" spans="1:8" s="49" customFormat="1" ht="38.25" x14ac:dyDescent="0.2">
      <c r="A12" s="190" t="s">
        <v>35</v>
      </c>
      <c r="B12" s="190" t="s">
        <v>559</v>
      </c>
      <c r="C12" s="195">
        <v>80000000</v>
      </c>
      <c r="D12" s="196">
        <v>69753142</v>
      </c>
      <c r="E12" s="146" t="s">
        <v>560</v>
      </c>
      <c r="F12" s="146">
        <v>24400000</v>
      </c>
      <c r="G12" s="56" t="s">
        <v>561</v>
      </c>
    </row>
    <row r="13" spans="1:8" s="49" customFormat="1" ht="25.5" x14ac:dyDescent="0.2">
      <c r="A13" s="190" t="s">
        <v>36</v>
      </c>
      <c r="B13" s="66" t="s">
        <v>562</v>
      </c>
      <c r="C13" s="151">
        <v>80000000</v>
      </c>
      <c r="D13" s="197">
        <v>79000000</v>
      </c>
      <c r="E13" s="146" t="s">
        <v>563</v>
      </c>
      <c r="F13" s="146">
        <v>62600000</v>
      </c>
      <c r="G13" s="56" t="s">
        <v>564</v>
      </c>
    </row>
    <row r="14" spans="1:8" s="49" customFormat="1" ht="25.5" x14ac:dyDescent="0.2">
      <c r="A14" s="190" t="s">
        <v>37</v>
      </c>
      <c r="B14" s="66" t="s">
        <v>565</v>
      </c>
      <c r="C14" s="151">
        <v>80000000</v>
      </c>
      <c r="D14" s="197">
        <v>79500000</v>
      </c>
      <c r="E14" s="146" t="s">
        <v>566</v>
      </c>
      <c r="F14" s="146">
        <v>62600000</v>
      </c>
      <c r="G14" s="56" t="s">
        <v>567</v>
      </c>
    </row>
    <row r="15" spans="1:8" s="49" customFormat="1" ht="25.5" x14ac:dyDescent="0.2">
      <c r="A15" s="190" t="s">
        <v>38</v>
      </c>
      <c r="B15" s="66" t="s">
        <v>568</v>
      </c>
      <c r="C15" s="151">
        <v>80000000</v>
      </c>
      <c r="D15" s="196">
        <v>79428709</v>
      </c>
      <c r="E15" s="146" t="s">
        <v>569</v>
      </c>
      <c r="F15" s="146">
        <v>54653000</v>
      </c>
      <c r="G15" s="56" t="s">
        <v>570</v>
      </c>
    </row>
    <row r="16" spans="1:8" s="49" customFormat="1" ht="25.5" x14ac:dyDescent="0.2">
      <c r="A16" s="198" t="s">
        <v>39</v>
      </c>
      <c r="B16" s="66" t="s">
        <v>571</v>
      </c>
      <c r="C16" s="151">
        <v>80000000</v>
      </c>
      <c r="D16" s="196">
        <v>79580588</v>
      </c>
      <c r="E16" s="146" t="s">
        <v>572</v>
      </c>
      <c r="F16" s="199">
        <v>76490000</v>
      </c>
      <c r="G16" s="66" t="s">
        <v>435</v>
      </c>
    </row>
    <row r="17" spans="1:7" s="49" customFormat="1" ht="38.25" x14ac:dyDescent="0.2">
      <c r="A17" s="190" t="s">
        <v>40</v>
      </c>
      <c r="B17" s="66" t="s">
        <v>573</v>
      </c>
      <c r="C17" s="56">
        <v>217000000</v>
      </c>
      <c r="D17" s="57">
        <v>217000000</v>
      </c>
      <c r="E17" s="146" t="s">
        <v>574</v>
      </c>
      <c r="F17" s="146">
        <v>108500000</v>
      </c>
      <c r="G17" s="56" t="s">
        <v>481</v>
      </c>
    </row>
    <row r="18" spans="1:7" s="49" customFormat="1" ht="25.5" x14ac:dyDescent="0.2">
      <c r="A18" s="190" t="s">
        <v>41</v>
      </c>
      <c r="B18" s="66" t="s">
        <v>544</v>
      </c>
      <c r="C18" s="56">
        <v>217000000</v>
      </c>
      <c r="D18" s="57">
        <v>217000000</v>
      </c>
      <c r="E18" s="146" t="s">
        <v>575</v>
      </c>
      <c r="F18" s="146">
        <v>133980000</v>
      </c>
      <c r="G18" s="195" t="s">
        <v>576</v>
      </c>
    </row>
    <row r="19" spans="1:7" s="49" customFormat="1" ht="51" x14ac:dyDescent="0.2">
      <c r="A19" s="190" t="s">
        <v>42</v>
      </c>
      <c r="B19" s="190" t="s">
        <v>577</v>
      </c>
      <c r="C19" s="146">
        <v>41910000</v>
      </c>
      <c r="D19" s="200">
        <v>41910000</v>
      </c>
      <c r="E19" s="146" t="s">
        <v>480</v>
      </c>
      <c r="F19" s="146">
        <v>41910000</v>
      </c>
      <c r="G19" s="56" t="s">
        <v>578</v>
      </c>
    </row>
    <row r="20" spans="1:7" s="49" customFormat="1" ht="12.75" x14ac:dyDescent="0.2">
      <c r="A20" s="147"/>
      <c r="B20" s="60"/>
      <c r="C20" s="146"/>
      <c r="D20" s="146"/>
      <c r="E20" s="148"/>
      <c r="F20" s="63"/>
      <c r="G20" s="56"/>
    </row>
    <row r="22" spans="1:7" ht="15.75" x14ac:dyDescent="0.25">
      <c r="A22" s="224" t="s">
        <v>482</v>
      </c>
      <c r="B22" s="224"/>
      <c r="C22" s="224"/>
      <c r="D22" s="224"/>
      <c r="E22" s="224"/>
      <c r="F22" s="224"/>
      <c r="G22" s="224"/>
    </row>
  </sheetData>
  <mergeCells count="3">
    <mergeCell ref="A4:G4"/>
    <mergeCell ref="A5:G5"/>
    <mergeCell ref="A22:G22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workbookViewId="0">
      <selection activeCell="B14" sqref="B14"/>
    </sheetView>
  </sheetViews>
  <sheetFormatPr defaultRowHeight="15" x14ac:dyDescent="0.25"/>
  <cols>
    <col min="1" max="1" width="4" customWidth="1"/>
    <col min="2" max="2" width="28.5703125" customWidth="1"/>
    <col min="3" max="3" width="15.85546875" bestFit="1" customWidth="1"/>
    <col min="4" max="4" width="15.85546875" customWidth="1"/>
    <col min="5" max="5" width="22.42578125" customWidth="1"/>
    <col min="6" max="6" width="29" customWidth="1"/>
  </cols>
  <sheetData>
    <row r="1" spans="1:6" x14ac:dyDescent="0.25">
      <c r="C1" s="12"/>
      <c r="D1" s="12"/>
      <c r="E1" s="12" t="s">
        <v>9</v>
      </c>
      <c r="F1" s="12"/>
    </row>
    <row r="2" spans="1:6" x14ac:dyDescent="0.25">
      <c r="C2" s="12"/>
      <c r="D2" s="12"/>
      <c r="E2" s="12" t="s">
        <v>112</v>
      </c>
      <c r="F2" s="12"/>
    </row>
    <row r="3" spans="1:6" x14ac:dyDescent="0.25">
      <c r="B3" s="23"/>
      <c r="C3" s="23"/>
      <c r="D3" s="34"/>
      <c r="E3" s="23"/>
    </row>
    <row r="4" spans="1:6" ht="19.5" x14ac:dyDescent="0.3">
      <c r="A4" s="280" t="s">
        <v>113</v>
      </c>
      <c r="B4" s="280"/>
      <c r="C4" s="280"/>
      <c r="D4" s="280"/>
      <c r="E4" s="280"/>
      <c r="F4" s="280"/>
    </row>
    <row r="5" spans="1:6" ht="19.5" x14ac:dyDescent="0.3">
      <c r="A5" s="280" t="s">
        <v>114</v>
      </c>
      <c r="B5" s="280"/>
      <c r="C5" s="280"/>
      <c r="D5" s="280"/>
      <c r="E5" s="280"/>
      <c r="F5" s="280"/>
    </row>
    <row r="6" spans="1:6" ht="19.5" x14ac:dyDescent="0.3">
      <c r="A6" s="280" t="s">
        <v>115</v>
      </c>
      <c r="B6" s="280"/>
      <c r="C6" s="280"/>
      <c r="D6" s="280"/>
      <c r="E6" s="280"/>
      <c r="F6" s="280"/>
    </row>
    <row r="7" spans="1:6" x14ac:dyDescent="0.25">
      <c r="C7" s="8"/>
      <c r="D7" s="8"/>
      <c r="E7" s="8"/>
      <c r="F7" s="8" t="s">
        <v>173</v>
      </c>
    </row>
    <row r="8" spans="1:6" x14ac:dyDescent="0.25">
      <c r="C8" s="8"/>
      <c r="D8" s="8"/>
      <c r="E8" s="8"/>
      <c r="F8" s="8"/>
    </row>
    <row r="9" spans="1:6" x14ac:dyDescent="0.25">
      <c r="A9" t="s">
        <v>68</v>
      </c>
      <c r="B9" s="3"/>
    </row>
    <row r="10" spans="1:6" x14ac:dyDescent="0.25">
      <c r="A10" t="s">
        <v>179</v>
      </c>
      <c r="F10" s="1"/>
    </row>
    <row r="11" spans="1:6" x14ac:dyDescent="0.25">
      <c r="F11" s="1"/>
    </row>
    <row r="12" spans="1:6" ht="45" x14ac:dyDescent="0.25">
      <c r="A12" s="21" t="s">
        <v>15</v>
      </c>
      <c r="B12" s="22" t="s">
        <v>101</v>
      </c>
      <c r="C12" s="10" t="s">
        <v>116</v>
      </c>
      <c r="D12" s="10" t="s">
        <v>117</v>
      </c>
      <c r="E12" s="10" t="s">
        <v>102</v>
      </c>
      <c r="F12" s="10" t="s">
        <v>110</v>
      </c>
    </row>
    <row r="13" spans="1:6" x14ac:dyDescent="0.25">
      <c r="A13" s="4"/>
      <c r="B13" s="14"/>
      <c r="C13" s="11"/>
      <c r="D13" s="11"/>
      <c r="E13" s="11"/>
      <c r="F13" s="11"/>
    </row>
    <row r="14" spans="1:6" x14ac:dyDescent="0.25">
      <c r="A14" s="4"/>
      <c r="B14" s="25"/>
      <c r="C14" s="11"/>
      <c r="D14" s="11"/>
      <c r="E14" s="11"/>
      <c r="F14" s="11"/>
    </row>
    <row r="15" spans="1:6" x14ac:dyDescent="0.25">
      <c r="A15" s="4"/>
      <c r="B15" s="25"/>
      <c r="C15" s="11"/>
      <c r="D15" s="11"/>
      <c r="E15" s="11"/>
      <c r="F15" s="11"/>
    </row>
    <row r="16" spans="1:6" x14ac:dyDescent="0.25">
      <c r="A16" s="4"/>
      <c r="B16" s="25"/>
      <c r="C16" s="5"/>
      <c r="D16" s="5"/>
      <c r="E16" s="5"/>
      <c r="F16" s="5"/>
    </row>
    <row r="17" spans="1:6" x14ac:dyDescent="0.25">
      <c r="A17" s="4"/>
      <c r="B17" s="13"/>
      <c r="C17" s="5"/>
      <c r="D17" s="5"/>
      <c r="E17" s="5"/>
      <c r="F17" s="5"/>
    </row>
    <row r="18" spans="1:6" x14ac:dyDescent="0.25">
      <c r="A18" s="4"/>
      <c r="B18" s="25"/>
      <c r="C18" s="5"/>
      <c r="D18" s="5"/>
      <c r="E18" s="5"/>
      <c r="F18" s="5"/>
    </row>
    <row r="19" spans="1:6" x14ac:dyDescent="0.25">
      <c r="A19" s="4"/>
      <c r="B19" s="25"/>
      <c r="C19" s="5"/>
      <c r="D19" s="5"/>
      <c r="E19" s="5"/>
      <c r="F19" s="5"/>
    </row>
  </sheetData>
  <mergeCells count="3">
    <mergeCell ref="A4:F4"/>
    <mergeCell ref="A5:F5"/>
    <mergeCell ref="A6:F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60"/>
  <sheetViews>
    <sheetView workbookViewId="0">
      <selection activeCell="A8" sqref="A8:E8"/>
    </sheetView>
  </sheetViews>
  <sheetFormatPr defaultRowHeight="15" x14ac:dyDescent="0.25"/>
  <cols>
    <col min="1" max="1" width="10.5703125" customWidth="1"/>
    <col min="2" max="2" width="17.42578125" customWidth="1"/>
    <col min="3" max="3" width="16.7109375" customWidth="1"/>
    <col min="4" max="4" width="18.28515625" customWidth="1"/>
    <col min="5" max="5" width="18.42578125" customWidth="1"/>
    <col min="6" max="6" width="15.42578125" customWidth="1"/>
    <col min="7" max="7" width="20.140625" customWidth="1"/>
    <col min="8" max="8" width="11.28515625" customWidth="1"/>
    <col min="9" max="9" width="13.85546875" customWidth="1"/>
    <col min="10" max="10" width="13.5703125" customWidth="1"/>
  </cols>
  <sheetData>
    <row r="1" spans="1:11" x14ac:dyDescent="0.25">
      <c r="C1" s="12"/>
      <c r="F1" s="125"/>
      <c r="G1" s="149"/>
      <c r="H1" s="149" t="s">
        <v>9</v>
      </c>
      <c r="I1" s="125"/>
      <c r="J1" s="125"/>
      <c r="K1" s="125"/>
    </row>
    <row r="2" spans="1:11" x14ac:dyDescent="0.25">
      <c r="A2" s="49"/>
      <c r="B2" s="49"/>
      <c r="C2" s="50"/>
      <c r="D2" s="49"/>
      <c r="E2" s="49"/>
      <c r="F2" s="150"/>
      <c r="G2" s="150"/>
      <c r="H2" s="150" t="s">
        <v>154</v>
      </c>
      <c r="I2" s="150"/>
      <c r="J2" s="150"/>
      <c r="K2" s="150"/>
    </row>
    <row r="3" spans="1:11" x14ac:dyDescent="0.25">
      <c r="A3" s="49"/>
      <c r="B3" s="51"/>
      <c r="C3" s="51"/>
      <c r="D3" s="51"/>
      <c r="E3" s="51"/>
      <c r="F3" s="49"/>
      <c r="G3" s="49"/>
      <c r="H3" s="49"/>
      <c r="I3" s="49"/>
      <c r="J3" s="49"/>
      <c r="K3" s="49"/>
    </row>
    <row r="4" spans="1:11" x14ac:dyDescent="0.25">
      <c r="A4" s="50"/>
      <c r="B4" s="50"/>
      <c r="C4" s="50" t="s">
        <v>155</v>
      </c>
      <c r="D4" s="50"/>
      <c r="E4" s="50"/>
      <c r="F4" s="50"/>
      <c r="G4" s="50"/>
      <c r="H4" s="49"/>
      <c r="I4" s="49"/>
      <c r="J4" s="49"/>
      <c r="K4" s="49"/>
    </row>
    <row r="5" spans="1:11" x14ac:dyDescent="0.25">
      <c r="A5" s="49"/>
      <c r="B5" s="49"/>
      <c r="C5" s="51"/>
      <c r="D5" s="51"/>
      <c r="E5" s="51"/>
      <c r="F5" s="49"/>
      <c r="G5" s="51"/>
      <c r="H5" s="51"/>
      <c r="I5" s="51" t="s">
        <v>156</v>
      </c>
      <c r="J5" s="49"/>
      <c r="K5" s="49"/>
    </row>
    <row r="6" spans="1:11" x14ac:dyDescent="0.25">
      <c r="A6" s="49"/>
      <c r="B6" s="49"/>
      <c r="C6" s="51"/>
      <c r="D6" s="51"/>
      <c r="E6" s="51"/>
      <c r="F6" s="51"/>
      <c r="G6" s="49"/>
      <c r="H6" s="49"/>
      <c r="I6" s="49"/>
      <c r="J6" s="49"/>
      <c r="K6" s="49"/>
    </row>
    <row r="7" spans="1:11" x14ac:dyDescent="0.25">
      <c r="A7" s="49" t="s">
        <v>514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x14ac:dyDescent="0.25">
      <c r="A8" s="309" t="s">
        <v>483</v>
      </c>
      <c r="B8" s="309"/>
      <c r="C8" s="309"/>
      <c r="D8" s="309"/>
      <c r="E8" s="309"/>
      <c r="F8" s="49" t="s">
        <v>497</v>
      </c>
      <c r="G8" s="52"/>
      <c r="H8" s="49"/>
      <c r="I8" s="49"/>
      <c r="J8" s="49"/>
      <c r="K8" s="49"/>
    </row>
    <row r="9" spans="1:11" x14ac:dyDescent="0.25">
      <c r="A9" s="49"/>
      <c r="B9" s="49"/>
      <c r="C9" s="49"/>
      <c r="D9" s="49"/>
      <c r="E9" s="49"/>
      <c r="F9" s="52"/>
      <c r="G9" s="52"/>
      <c r="H9" s="52" t="s">
        <v>67</v>
      </c>
      <c r="I9" s="49"/>
      <c r="J9" s="49"/>
      <c r="K9" s="49"/>
    </row>
    <row r="10" spans="1:11" ht="90.75" customHeight="1" x14ac:dyDescent="0.25">
      <c r="A10" s="53" t="s">
        <v>157</v>
      </c>
      <c r="B10" s="53" t="s">
        <v>158</v>
      </c>
      <c r="C10" s="54" t="s">
        <v>159</v>
      </c>
      <c r="D10" s="54" t="s">
        <v>160</v>
      </c>
      <c r="E10" s="54" t="s">
        <v>161</v>
      </c>
      <c r="F10" s="54" t="s">
        <v>96</v>
      </c>
      <c r="G10" s="54" t="s">
        <v>162</v>
      </c>
      <c r="H10" s="54" t="s">
        <v>164</v>
      </c>
      <c r="I10" s="54" t="s">
        <v>163</v>
      </c>
      <c r="J10" s="54" t="s">
        <v>165</v>
      </c>
      <c r="K10" s="49"/>
    </row>
    <row r="11" spans="1:11" ht="38.25" x14ac:dyDescent="0.25">
      <c r="A11" s="296" t="s">
        <v>180</v>
      </c>
      <c r="B11" s="55" t="s">
        <v>181</v>
      </c>
      <c r="C11" s="56">
        <v>187000000</v>
      </c>
      <c r="D11" s="56">
        <v>187000000</v>
      </c>
      <c r="E11" s="56" t="s">
        <v>182</v>
      </c>
      <c r="F11" s="57" t="s">
        <v>183</v>
      </c>
      <c r="G11" s="58" t="s">
        <v>184</v>
      </c>
      <c r="H11" s="58" t="s">
        <v>185</v>
      </c>
      <c r="I11" s="56" t="s">
        <v>186</v>
      </c>
      <c r="J11" s="58" t="s">
        <v>187</v>
      </c>
    </row>
    <row r="12" spans="1:11" ht="25.5" x14ac:dyDescent="0.25">
      <c r="A12" s="297"/>
      <c r="B12" s="55" t="s">
        <v>188</v>
      </c>
      <c r="C12" s="56">
        <v>454300000</v>
      </c>
      <c r="D12" s="56">
        <v>454250000</v>
      </c>
      <c r="E12" s="56" t="s">
        <v>189</v>
      </c>
      <c r="F12" s="57" t="s">
        <v>183</v>
      </c>
      <c r="G12" s="58" t="s">
        <v>184</v>
      </c>
      <c r="H12" s="58" t="s">
        <v>185</v>
      </c>
      <c r="I12" s="56" t="s">
        <v>186</v>
      </c>
      <c r="J12" s="58" t="s">
        <v>187</v>
      </c>
    </row>
    <row r="13" spans="1:11" ht="25.5" x14ac:dyDescent="0.25">
      <c r="A13" s="297"/>
      <c r="B13" s="59" t="s">
        <v>190</v>
      </c>
      <c r="C13" s="56">
        <v>1200000</v>
      </c>
      <c r="D13" s="56">
        <v>1050000</v>
      </c>
      <c r="E13" s="56" t="s">
        <v>191</v>
      </c>
      <c r="F13" s="57" t="s">
        <v>183</v>
      </c>
      <c r="G13" s="58" t="s">
        <v>184</v>
      </c>
      <c r="H13" s="58" t="s">
        <v>185</v>
      </c>
      <c r="I13" s="56" t="s">
        <v>192</v>
      </c>
      <c r="J13" s="58" t="s">
        <v>187</v>
      </c>
    </row>
    <row r="14" spans="1:11" ht="38.25" x14ac:dyDescent="0.25">
      <c r="A14" s="297"/>
      <c r="B14" s="59" t="s">
        <v>193</v>
      </c>
      <c r="C14" s="56">
        <v>13500000</v>
      </c>
      <c r="D14" s="56">
        <v>12896400</v>
      </c>
      <c r="E14" s="56" t="s">
        <v>194</v>
      </c>
      <c r="F14" s="57" t="s">
        <v>183</v>
      </c>
      <c r="G14" s="58" t="s">
        <v>184</v>
      </c>
      <c r="H14" s="58" t="s">
        <v>185</v>
      </c>
      <c r="I14" s="56" t="s">
        <v>192</v>
      </c>
      <c r="J14" s="58" t="s">
        <v>187</v>
      </c>
    </row>
    <row r="15" spans="1:11" ht="25.5" x14ac:dyDescent="0.25">
      <c r="A15" s="297"/>
      <c r="B15" s="59" t="s">
        <v>195</v>
      </c>
      <c r="C15" s="56">
        <v>24750000</v>
      </c>
      <c r="D15" s="56">
        <v>24750000</v>
      </c>
      <c r="E15" s="56" t="s">
        <v>196</v>
      </c>
      <c r="F15" s="57" t="s">
        <v>183</v>
      </c>
      <c r="G15" s="58" t="s">
        <v>184</v>
      </c>
      <c r="H15" s="58" t="s">
        <v>185</v>
      </c>
      <c r="I15" s="56" t="s">
        <v>192</v>
      </c>
      <c r="J15" s="58" t="s">
        <v>187</v>
      </c>
    </row>
    <row r="16" spans="1:11" ht="38.25" x14ac:dyDescent="0.25">
      <c r="A16" s="297"/>
      <c r="B16" s="55" t="s">
        <v>197</v>
      </c>
      <c r="C16" s="56">
        <v>66500000</v>
      </c>
      <c r="D16" s="56">
        <v>61600000</v>
      </c>
      <c r="E16" s="56" t="s">
        <v>198</v>
      </c>
      <c r="F16" s="57" t="s">
        <v>183</v>
      </c>
      <c r="G16" s="58" t="s">
        <v>184</v>
      </c>
      <c r="H16" s="58" t="s">
        <v>185</v>
      </c>
      <c r="I16" s="56" t="s">
        <v>199</v>
      </c>
      <c r="J16" s="58" t="s">
        <v>187</v>
      </c>
    </row>
    <row r="17" spans="1:10" ht="38.25" x14ac:dyDescent="0.25">
      <c r="A17" s="297"/>
      <c r="B17" s="60" t="s">
        <v>200</v>
      </c>
      <c r="C17" s="56">
        <v>289920000</v>
      </c>
      <c r="D17" s="56">
        <v>289920000</v>
      </c>
      <c r="E17" s="56" t="s">
        <v>201</v>
      </c>
      <c r="F17" s="57" t="s">
        <v>183</v>
      </c>
      <c r="G17" s="58" t="s">
        <v>184</v>
      </c>
      <c r="H17" s="58" t="s">
        <v>185</v>
      </c>
      <c r="I17" s="56" t="s">
        <v>199</v>
      </c>
      <c r="J17" s="58" t="s">
        <v>187</v>
      </c>
    </row>
    <row r="18" spans="1:10" ht="51" x14ac:dyDescent="0.25">
      <c r="A18" s="297"/>
      <c r="B18" s="55" t="s">
        <v>202</v>
      </c>
      <c r="C18" s="61">
        <v>22000000</v>
      </c>
      <c r="D18" s="61">
        <v>22000000</v>
      </c>
      <c r="E18" s="282" t="s">
        <v>203</v>
      </c>
      <c r="F18" s="302" t="s">
        <v>183</v>
      </c>
      <c r="G18" s="293" t="s">
        <v>184</v>
      </c>
      <c r="H18" s="293" t="s">
        <v>185</v>
      </c>
      <c r="I18" s="282" t="s">
        <v>204</v>
      </c>
      <c r="J18" s="293" t="s">
        <v>187</v>
      </c>
    </row>
    <row r="19" spans="1:10" ht="51" x14ac:dyDescent="0.25">
      <c r="A19" s="297"/>
      <c r="B19" s="55" t="s">
        <v>205</v>
      </c>
      <c r="C19" s="61">
        <v>14850000</v>
      </c>
      <c r="D19" s="61">
        <v>14850000</v>
      </c>
      <c r="E19" s="283"/>
      <c r="F19" s="303"/>
      <c r="G19" s="310"/>
      <c r="H19" s="310"/>
      <c r="I19" s="283"/>
      <c r="J19" s="310"/>
    </row>
    <row r="20" spans="1:10" ht="54" customHeight="1" x14ac:dyDescent="0.25">
      <c r="A20" s="297"/>
      <c r="B20" s="55" t="s">
        <v>206</v>
      </c>
      <c r="C20" s="61">
        <v>600000</v>
      </c>
      <c r="D20" s="56">
        <v>440000</v>
      </c>
      <c r="E20" s="283"/>
      <c r="F20" s="303"/>
      <c r="G20" s="310"/>
      <c r="H20" s="310"/>
      <c r="I20" s="283"/>
      <c r="J20" s="310"/>
    </row>
    <row r="21" spans="1:10" ht="38.25" x14ac:dyDescent="0.25">
      <c r="A21" s="297"/>
      <c r="B21" s="55" t="s">
        <v>207</v>
      </c>
      <c r="C21" s="61">
        <v>900000</v>
      </c>
      <c r="D21" s="56">
        <v>660000</v>
      </c>
      <c r="E21" s="283"/>
      <c r="F21" s="303"/>
      <c r="G21" s="310"/>
      <c r="H21" s="310"/>
      <c r="I21" s="283"/>
      <c r="J21" s="310"/>
    </row>
    <row r="22" spans="1:10" ht="51" x14ac:dyDescent="0.25">
      <c r="A22" s="297"/>
      <c r="B22" s="55" t="s">
        <v>208</v>
      </c>
      <c r="C22" s="61">
        <v>510000</v>
      </c>
      <c r="D22" s="56">
        <v>200000</v>
      </c>
      <c r="E22" s="283"/>
      <c r="F22" s="303"/>
      <c r="G22" s="310"/>
      <c r="H22" s="310"/>
      <c r="I22" s="283"/>
      <c r="J22" s="310"/>
    </row>
    <row r="23" spans="1:10" ht="51" x14ac:dyDescent="0.25">
      <c r="A23" s="297"/>
      <c r="B23" s="55" t="s">
        <v>209</v>
      </c>
      <c r="C23" s="61">
        <v>340000</v>
      </c>
      <c r="D23" s="56">
        <v>300000</v>
      </c>
      <c r="E23" s="283"/>
      <c r="F23" s="303"/>
      <c r="G23" s="310"/>
      <c r="H23" s="310"/>
      <c r="I23" s="283"/>
      <c r="J23" s="310"/>
    </row>
    <row r="24" spans="1:10" ht="38.25" x14ac:dyDescent="0.25">
      <c r="A24" s="297"/>
      <c r="B24" s="55" t="s">
        <v>210</v>
      </c>
      <c r="C24" s="61">
        <v>390000</v>
      </c>
      <c r="D24" s="56">
        <v>330000</v>
      </c>
      <c r="E24" s="284"/>
      <c r="F24" s="304"/>
      <c r="G24" s="294"/>
      <c r="H24" s="294"/>
      <c r="I24" s="284"/>
      <c r="J24" s="294"/>
    </row>
    <row r="25" spans="1:10" ht="25.5" x14ac:dyDescent="0.25">
      <c r="A25" s="297"/>
      <c r="B25" s="59" t="s">
        <v>211</v>
      </c>
      <c r="C25" s="56">
        <v>7350000</v>
      </c>
      <c r="D25" s="56">
        <v>6300000</v>
      </c>
      <c r="E25" s="56" t="s">
        <v>212</v>
      </c>
      <c r="F25" s="57" t="s">
        <v>183</v>
      </c>
      <c r="G25" s="58" t="s">
        <v>184</v>
      </c>
      <c r="H25" s="58" t="s">
        <v>185</v>
      </c>
      <c r="I25" s="56" t="s">
        <v>204</v>
      </c>
      <c r="J25" s="58" t="s">
        <v>187</v>
      </c>
    </row>
    <row r="26" spans="1:10" ht="63.75" x14ac:dyDescent="0.25">
      <c r="A26" s="297"/>
      <c r="B26" s="59" t="s">
        <v>213</v>
      </c>
      <c r="C26" s="56">
        <v>37800000</v>
      </c>
      <c r="D26" s="56">
        <v>33197400</v>
      </c>
      <c r="E26" s="55" t="s">
        <v>214</v>
      </c>
      <c r="F26" s="57" t="s">
        <v>183</v>
      </c>
      <c r="G26" s="58" t="s">
        <v>184</v>
      </c>
      <c r="H26" s="58" t="s">
        <v>185</v>
      </c>
      <c r="I26" s="56" t="s">
        <v>215</v>
      </c>
      <c r="J26" s="58" t="s">
        <v>187</v>
      </c>
    </row>
    <row r="27" spans="1:10" ht="76.5" x14ac:dyDescent="0.25">
      <c r="A27" s="297"/>
      <c r="B27" s="55" t="s">
        <v>216</v>
      </c>
      <c r="C27" s="61">
        <v>19000000</v>
      </c>
      <c r="D27" s="56">
        <v>15900000</v>
      </c>
      <c r="E27" s="55" t="s">
        <v>217</v>
      </c>
      <c r="F27" s="57" t="s">
        <v>183</v>
      </c>
      <c r="G27" s="58" t="s">
        <v>184</v>
      </c>
      <c r="H27" s="58" t="s">
        <v>185</v>
      </c>
      <c r="I27" s="56" t="s">
        <v>215</v>
      </c>
      <c r="J27" s="58" t="s">
        <v>187</v>
      </c>
    </row>
    <row r="28" spans="1:10" ht="63.75" x14ac:dyDescent="0.25">
      <c r="A28" s="297"/>
      <c r="B28" s="59" t="s">
        <v>218</v>
      </c>
      <c r="C28" s="56">
        <v>15000000</v>
      </c>
      <c r="D28" s="56">
        <v>14302458</v>
      </c>
      <c r="E28" s="56" t="s">
        <v>219</v>
      </c>
      <c r="F28" s="57" t="s">
        <v>183</v>
      </c>
      <c r="G28" s="58" t="s">
        <v>184</v>
      </c>
      <c r="H28" s="58" t="s">
        <v>185</v>
      </c>
      <c r="I28" s="56" t="s">
        <v>220</v>
      </c>
      <c r="J28" s="58" t="s">
        <v>187</v>
      </c>
    </row>
    <row r="29" spans="1:10" ht="38.25" x14ac:dyDescent="0.25">
      <c r="A29" s="297"/>
      <c r="B29" s="59" t="s">
        <v>221</v>
      </c>
      <c r="C29" s="62">
        <v>2976000</v>
      </c>
      <c r="D29" s="56">
        <v>2480000</v>
      </c>
      <c r="E29" s="282" t="s">
        <v>222</v>
      </c>
      <c r="F29" s="302" t="s">
        <v>183</v>
      </c>
      <c r="G29" s="293" t="s">
        <v>184</v>
      </c>
      <c r="H29" s="293" t="s">
        <v>185</v>
      </c>
      <c r="I29" s="282" t="s">
        <v>223</v>
      </c>
      <c r="J29" s="293" t="s">
        <v>187</v>
      </c>
    </row>
    <row r="30" spans="1:10" ht="38.25" x14ac:dyDescent="0.25">
      <c r="A30" s="297"/>
      <c r="B30" s="59" t="s">
        <v>224</v>
      </c>
      <c r="C30" s="62">
        <v>32340000</v>
      </c>
      <c r="D30" s="56">
        <v>34400000</v>
      </c>
      <c r="E30" s="283"/>
      <c r="F30" s="303"/>
      <c r="G30" s="310"/>
      <c r="H30" s="310"/>
      <c r="I30" s="283"/>
      <c r="J30" s="310"/>
    </row>
    <row r="31" spans="1:10" ht="38.25" x14ac:dyDescent="0.25">
      <c r="A31" s="297"/>
      <c r="B31" s="59" t="s">
        <v>225</v>
      </c>
      <c r="C31" s="63">
        <v>9801600</v>
      </c>
      <c r="D31" s="56">
        <v>8160000</v>
      </c>
      <c r="E31" s="283"/>
      <c r="F31" s="303"/>
      <c r="G31" s="310"/>
      <c r="H31" s="310"/>
      <c r="I31" s="283"/>
      <c r="J31" s="310"/>
    </row>
    <row r="32" spans="1:10" ht="25.5" x14ac:dyDescent="0.25">
      <c r="A32" s="297"/>
      <c r="B32" s="59" t="s">
        <v>226</v>
      </c>
      <c r="C32" s="64">
        <v>20028000</v>
      </c>
      <c r="D32" s="56">
        <v>19980000</v>
      </c>
      <c r="E32" s="284"/>
      <c r="F32" s="304"/>
      <c r="G32" s="294"/>
      <c r="H32" s="294"/>
      <c r="I32" s="284"/>
      <c r="J32" s="294"/>
    </row>
    <row r="33" spans="1:10" ht="34.5" customHeight="1" x14ac:dyDescent="0.25">
      <c r="A33" s="297"/>
      <c r="B33" s="65" t="s">
        <v>227</v>
      </c>
      <c r="C33" s="56">
        <v>82500000</v>
      </c>
      <c r="D33" s="56">
        <v>66902550</v>
      </c>
      <c r="E33" s="305" t="s">
        <v>228</v>
      </c>
      <c r="F33" s="302" t="s">
        <v>183</v>
      </c>
      <c r="G33" s="293" t="s">
        <v>184</v>
      </c>
      <c r="H33" s="293" t="s">
        <v>185</v>
      </c>
      <c r="I33" s="282" t="s">
        <v>223</v>
      </c>
      <c r="J33" s="293" t="s">
        <v>187</v>
      </c>
    </row>
    <row r="34" spans="1:10" ht="30.75" customHeight="1" x14ac:dyDescent="0.25">
      <c r="A34" s="297"/>
      <c r="B34" s="65" t="s">
        <v>229</v>
      </c>
      <c r="C34" s="56">
        <v>21025000</v>
      </c>
      <c r="D34" s="56">
        <v>16733435</v>
      </c>
      <c r="E34" s="306"/>
      <c r="F34" s="304"/>
      <c r="G34" s="294"/>
      <c r="H34" s="294"/>
      <c r="I34" s="284"/>
      <c r="J34" s="294"/>
    </row>
    <row r="35" spans="1:10" ht="114.75" x14ac:dyDescent="0.25">
      <c r="A35" s="297"/>
      <c r="B35" s="59" t="s">
        <v>230</v>
      </c>
      <c r="C35" s="56">
        <v>12540000</v>
      </c>
      <c r="D35" s="56">
        <v>12540000</v>
      </c>
      <c r="E35" s="66" t="s">
        <v>231</v>
      </c>
      <c r="F35" s="57" t="s">
        <v>183</v>
      </c>
      <c r="G35" s="58" t="s">
        <v>184</v>
      </c>
      <c r="H35" s="58" t="s">
        <v>185</v>
      </c>
      <c r="I35" s="56" t="s">
        <v>232</v>
      </c>
      <c r="J35" s="58" t="s">
        <v>187</v>
      </c>
    </row>
    <row r="36" spans="1:10" ht="63.75" x14ac:dyDescent="0.25">
      <c r="A36" s="297"/>
      <c r="B36" s="65" t="s">
        <v>233</v>
      </c>
      <c r="C36" s="56">
        <v>33000000</v>
      </c>
      <c r="D36" s="56">
        <v>33000000</v>
      </c>
      <c r="E36" s="66" t="s">
        <v>234</v>
      </c>
      <c r="F36" s="57" t="s">
        <v>183</v>
      </c>
      <c r="G36" s="58" t="s">
        <v>184</v>
      </c>
      <c r="H36" s="58" t="s">
        <v>185</v>
      </c>
      <c r="I36" s="56" t="s">
        <v>232</v>
      </c>
      <c r="J36" s="58" t="s">
        <v>187</v>
      </c>
    </row>
    <row r="37" spans="1:10" ht="24" customHeight="1" x14ac:dyDescent="0.25">
      <c r="A37" s="297"/>
      <c r="B37" s="59" t="s">
        <v>235</v>
      </c>
      <c r="C37" s="56">
        <v>3000000</v>
      </c>
      <c r="D37" s="56">
        <v>2475000</v>
      </c>
      <c r="E37" s="305" t="s">
        <v>484</v>
      </c>
      <c r="F37" s="302" t="s">
        <v>183</v>
      </c>
      <c r="G37" s="293" t="s">
        <v>184</v>
      </c>
      <c r="H37" s="293" t="s">
        <v>185</v>
      </c>
      <c r="I37" s="282" t="s">
        <v>232</v>
      </c>
      <c r="J37" s="293" t="s">
        <v>187</v>
      </c>
    </row>
    <row r="38" spans="1:10" ht="25.5" x14ac:dyDescent="0.25">
      <c r="A38" s="297"/>
      <c r="B38" s="59" t="s">
        <v>236</v>
      </c>
      <c r="C38" s="56">
        <v>11305000</v>
      </c>
      <c r="D38" s="56">
        <v>8953560</v>
      </c>
      <c r="E38" s="306"/>
      <c r="F38" s="304"/>
      <c r="G38" s="294"/>
      <c r="H38" s="294"/>
      <c r="I38" s="284"/>
      <c r="J38" s="294"/>
    </row>
    <row r="39" spans="1:10" ht="63.75" x14ac:dyDescent="0.25">
      <c r="A39" s="297"/>
      <c r="B39" s="59" t="s">
        <v>485</v>
      </c>
      <c r="C39" s="56">
        <v>550000000</v>
      </c>
      <c r="D39" s="56">
        <v>549685398</v>
      </c>
      <c r="E39" s="66" t="s">
        <v>486</v>
      </c>
      <c r="F39" s="57" t="s">
        <v>183</v>
      </c>
      <c r="G39" s="58" t="s">
        <v>184</v>
      </c>
      <c r="H39" s="58" t="s">
        <v>487</v>
      </c>
      <c r="I39" s="56" t="s">
        <v>488</v>
      </c>
      <c r="J39" s="58" t="s">
        <v>187</v>
      </c>
    </row>
    <row r="40" spans="1:10" ht="51" x14ac:dyDescent="0.25">
      <c r="A40" s="297"/>
      <c r="B40" s="59" t="s">
        <v>471</v>
      </c>
      <c r="C40" s="56">
        <v>81600000</v>
      </c>
      <c r="D40" s="56">
        <v>81600000</v>
      </c>
      <c r="E40" s="66" t="s">
        <v>351</v>
      </c>
      <c r="F40" s="57" t="s">
        <v>183</v>
      </c>
      <c r="G40" s="58" t="s">
        <v>184</v>
      </c>
      <c r="H40" s="58" t="s">
        <v>472</v>
      </c>
      <c r="I40" s="56" t="s">
        <v>439</v>
      </c>
      <c r="J40" s="58" t="s">
        <v>187</v>
      </c>
    </row>
    <row r="41" spans="1:10" ht="38.25" x14ac:dyDescent="0.25">
      <c r="A41" s="297"/>
      <c r="B41" s="59" t="s">
        <v>527</v>
      </c>
      <c r="C41" s="176">
        <v>700000000</v>
      </c>
      <c r="D41" s="56">
        <v>698000000</v>
      </c>
      <c r="E41" s="179" t="s">
        <v>529</v>
      </c>
      <c r="F41" s="177" t="s">
        <v>183</v>
      </c>
      <c r="G41" s="58" t="s">
        <v>184</v>
      </c>
      <c r="H41" s="178" t="s">
        <v>579</v>
      </c>
      <c r="I41" s="176" t="s">
        <v>580</v>
      </c>
      <c r="J41" s="178" t="s">
        <v>528</v>
      </c>
    </row>
    <row r="42" spans="1:10" ht="25.5" x14ac:dyDescent="0.25">
      <c r="A42" s="297"/>
      <c r="B42" s="299" t="s">
        <v>532</v>
      </c>
      <c r="C42" s="282">
        <v>416000000</v>
      </c>
      <c r="D42" s="56">
        <v>208000000</v>
      </c>
      <c r="E42" s="179" t="s">
        <v>351</v>
      </c>
      <c r="F42" s="302" t="s">
        <v>183</v>
      </c>
      <c r="G42" s="293" t="s">
        <v>184</v>
      </c>
      <c r="H42" s="293" t="s">
        <v>533</v>
      </c>
      <c r="I42" s="176" t="s">
        <v>538</v>
      </c>
      <c r="J42" s="178" t="s">
        <v>187</v>
      </c>
    </row>
    <row r="43" spans="1:10" x14ac:dyDescent="0.25">
      <c r="A43" s="297"/>
      <c r="B43" s="300"/>
      <c r="C43" s="283"/>
      <c r="D43" s="56">
        <v>122980000</v>
      </c>
      <c r="E43" s="179" t="s">
        <v>395</v>
      </c>
      <c r="F43" s="303"/>
      <c r="G43" s="310"/>
      <c r="H43" s="310"/>
      <c r="I43" s="176" t="s">
        <v>581</v>
      </c>
      <c r="J43" s="178" t="s">
        <v>534</v>
      </c>
    </row>
    <row r="44" spans="1:10" x14ac:dyDescent="0.25">
      <c r="A44" s="297"/>
      <c r="B44" s="301"/>
      <c r="C44" s="284"/>
      <c r="D44" s="56">
        <v>72000000</v>
      </c>
      <c r="E44" s="179" t="s">
        <v>536</v>
      </c>
      <c r="F44" s="304"/>
      <c r="G44" s="294"/>
      <c r="H44" s="294"/>
      <c r="I44" s="176" t="s">
        <v>582</v>
      </c>
      <c r="J44" s="178" t="s">
        <v>535</v>
      </c>
    </row>
    <row r="45" spans="1:10" ht="38.25" x14ac:dyDescent="0.25">
      <c r="A45" s="297"/>
      <c r="B45" s="59" t="s">
        <v>537</v>
      </c>
      <c r="C45" s="176">
        <v>217000000</v>
      </c>
      <c r="D45" s="56">
        <v>217000000</v>
      </c>
      <c r="E45" s="179" t="s">
        <v>351</v>
      </c>
      <c r="F45" s="177" t="s">
        <v>183</v>
      </c>
      <c r="G45" s="58" t="s">
        <v>184</v>
      </c>
      <c r="H45" s="178" t="s">
        <v>579</v>
      </c>
      <c r="I45" s="176" t="s">
        <v>538</v>
      </c>
      <c r="J45" s="178" t="s">
        <v>539</v>
      </c>
    </row>
    <row r="46" spans="1:10" ht="38.25" x14ac:dyDescent="0.25">
      <c r="A46" s="297"/>
      <c r="B46" s="59" t="s">
        <v>540</v>
      </c>
      <c r="C46" s="176">
        <v>231000000</v>
      </c>
      <c r="D46" s="56">
        <v>229600000</v>
      </c>
      <c r="E46" s="305" t="s">
        <v>542</v>
      </c>
      <c r="F46" s="302" t="s">
        <v>183</v>
      </c>
      <c r="G46" s="293" t="s">
        <v>184</v>
      </c>
      <c r="H46" s="293" t="s">
        <v>579</v>
      </c>
      <c r="I46" s="282" t="s">
        <v>538</v>
      </c>
      <c r="J46" s="293" t="s">
        <v>541</v>
      </c>
    </row>
    <row r="47" spans="1:10" ht="38.25" x14ac:dyDescent="0.25">
      <c r="A47" s="297"/>
      <c r="B47" s="59" t="s">
        <v>544</v>
      </c>
      <c r="C47" s="176">
        <v>217000000</v>
      </c>
      <c r="D47" s="176">
        <v>217000000</v>
      </c>
      <c r="E47" s="306"/>
      <c r="F47" s="304"/>
      <c r="G47" s="294"/>
      <c r="H47" s="294"/>
      <c r="I47" s="284"/>
      <c r="J47" s="294"/>
    </row>
    <row r="48" spans="1:10" ht="66" customHeight="1" x14ac:dyDescent="0.25">
      <c r="A48" s="297"/>
      <c r="B48" s="59" t="s">
        <v>548</v>
      </c>
      <c r="C48" s="176">
        <v>194091000</v>
      </c>
      <c r="D48" s="176">
        <v>194091000</v>
      </c>
      <c r="E48" s="66" t="s">
        <v>549</v>
      </c>
      <c r="F48" s="57" t="s">
        <v>183</v>
      </c>
      <c r="G48" s="58"/>
      <c r="H48" s="178" t="s">
        <v>583</v>
      </c>
      <c r="I48" s="176" t="s">
        <v>584</v>
      </c>
      <c r="J48" s="178" t="s">
        <v>585</v>
      </c>
    </row>
    <row r="49" spans="1:10" ht="38.25" x14ac:dyDescent="0.25">
      <c r="A49" s="297"/>
      <c r="B49" s="201" t="s">
        <v>550</v>
      </c>
      <c r="C49" s="202">
        <v>16400000</v>
      </c>
      <c r="D49" s="202">
        <v>16400000</v>
      </c>
      <c r="E49" s="66" t="s">
        <v>551</v>
      </c>
      <c r="F49" s="57" t="s">
        <v>183</v>
      </c>
      <c r="G49" s="58"/>
      <c r="H49" s="178" t="s">
        <v>583</v>
      </c>
      <c r="I49" s="176" t="s">
        <v>584</v>
      </c>
      <c r="J49" s="178" t="s">
        <v>585</v>
      </c>
    </row>
    <row r="50" spans="1:10" ht="23.25" customHeight="1" x14ac:dyDescent="0.25">
      <c r="A50" s="297"/>
      <c r="B50" s="305" t="s">
        <v>553</v>
      </c>
      <c r="C50" s="307">
        <v>180000000</v>
      </c>
      <c r="D50" s="202">
        <v>89000000</v>
      </c>
      <c r="E50" s="179" t="s">
        <v>586</v>
      </c>
      <c r="F50" s="302" t="s">
        <v>183</v>
      </c>
      <c r="G50" s="293" t="s">
        <v>184</v>
      </c>
      <c r="H50" s="178" t="s">
        <v>583</v>
      </c>
      <c r="I50" s="176" t="s">
        <v>584</v>
      </c>
      <c r="J50" s="178" t="s">
        <v>585</v>
      </c>
    </row>
    <row r="51" spans="1:10" x14ac:dyDescent="0.25">
      <c r="A51" s="297"/>
      <c r="B51" s="306"/>
      <c r="C51" s="308"/>
      <c r="D51" s="202">
        <v>89000000</v>
      </c>
      <c r="E51" s="179" t="s">
        <v>556</v>
      </c>
      <c r="F51" s="304"/>
      <c r="G51" s="294"/>
      <c r="H51" s="178" t="s">
        <v>583</v>
      </c>
      <c r="I51" s="176" t="s">
        <v>584</v>
      </c>
      <c r="J51" s="178" t="s">
        <v>585</v>
      </c>
    </row>
    <row r="52" spans="1:10" ht="0.75" customHeight="1" x14ac:dyDescent="0.25">
      <c r="A52" s="297"/>
      <c r="B52" s="59"/>
      <c r="C52" s="176"/>
      <c r="D52" s="56"/>
      <c r="E52" s="179"/>
      <c r="F52" s="177"/>
      <c r="G52" s="178"/>
      <c r="H52" s="178"/>
      <c r="I52" s="176"/>
      <c r="J52" s="178"/>
    </row>
    <row r="53" spans="1:10" ht="92.25" customHeight="1" x14ac:dyDescent="0.25">
      <c r="A53" s="297"/>
      <c r="B53" s="66" t="s">
        <v>489</v>
      </c>
      <c r="C53" s="288">
        <v>3263</v>
      </c>
      <c r="D53" s="151">
        <v>1521301040</v>
      </c>
      <c r="E53" s="282" t="s">
        <v>467</v>
      </c>
      <c r="F53" s="290" t="s">
        <v>458</v>
      </c>
      <c r="G53" s="282" t="s">
        <v>465</v>
      </c>
      <c r="H53" s="282" t="s">
        <v>490</v>
      </c>
      <c r="I53" s="285" t="s">
        <v>450</v>
      </c>
      <c r="J53" s="285" t="s">
        <v>466</v>
      </c>
    </row>
    <row r="54" spans="1:10" ht="90.75" customHeight="1" x14ac:dyDescent="0.25">
      <c r="A54" s="297"/>
      <c r="B54" s="66" t="s">
        <v>491</v>
      </c>
      <c r="C54" s="295"/>
      <c r="D54" s="151">
        <v>1636861660</v>
      </c>
      <c r="E54" s="284"/>
      <c r="F54" s="292"/>
      <c r="G54" s="283"/>
      <c r="H54" s="283"/>
      <c r="I54" s="286"/>
      <c r="J54" s="286"/>
    </row>
    <row r="55" spans="1:10" ht="93.75" customHeight="1" x14ac:dyDescent="0.25">
      <c r="A55" s="297"/>
      <c r="B55" s="66" t="s">
        <v>492</v>
      </c>
      <c r="C55" s="289"/>
      <c r="D55" s="151">
        <v>52692500</v>
      </c>
      <c r="E55" s="56" t="s">
        <v>468</v>
      </c>
      <c r="F55" s="152" t="s">
        <v>458</v>
      </c>
      <c r="G55" s="284"/>
      <c r="H55" s="284"/>
      <c r="I55" s="287"/>
      <c r="J55" s="287"/>
    </row>
    <row r="56" spans="1:10" ht="48" customHeight="1" x14ac:dyDescent="0.25">
      <c r="A56" s="297"/>
      <c r="B56" s="66" t="s">
        <v>493</v>
      </c>
      <c r="C56" s="288" t="s">
        <v>431</v>
      </c>
      <c r="D56" s="263">
        <v>319464000</v>
      </c>
      <c r="E56" s="252" t="s">
        <v>459</v>
      </c>
      <c r="F56" s="290" t="s">
        <v>458</v>
      </c>
      <c r="G56" s="252" t="s">
        <v>456</v>
      </c>
      <c r="H56" s="252" t="s">
        <v>494</v>
      </c>
      <c r="I56" s="263" t="s">
        <v>439</v>
      </c>
      <c r="J56" s="263" t="s">
        <v>457</v>
      </c>
    </row>
    <row r="57" spans="1:10" ht="48" customHeight="1" x14ac:dyDescent="0.25">
      <c r="A57" s="297"/>
      <c r="B57" s="66" t="s">
        <v>495</v>
      </c>
      <c r="C57" s="289"/>
      <c r="D57" s="265"/>
      <c r="E57" s="262"/>
      <c r="F57" s="291"/>
      <c r="G57" s="262"/>
      <c r="H57" s="262"/>
      <c r="I57" s="264"/>
      <c r="J57" s="264"/>
    </row>
    <row r="58" spans="1:10" ht="83.25" customHeight="1" x14ac:dyDescent="0.25">
      <c r="A58" s="297"/>
      <c r="B58" s="66" t="s">
        <v>496</v>
      </c>
      <c r="C58" s="92" t="s">
        <v>463</v>
      </c>
      <c r="D58" s="79">
        <v>77220000</v>
      </c>
      <c r="E58" s="253"/>
      <c r="F58" s="292"/>
      <c r="G58" s="253"/>
      <c r="H58" s="253"/>
      <c r="I58" s="265"/>
      <c r="J58" s="265"/>
    </row>
    <row r="59" spans="1:10" ht="83.25" customHeight="1" x14ac:dyDescent="0.25">
      <c r="A59" s="298"/>
      <c r="B59" s="60" t="s">
        <v>587</v>
      </c>
      <c r="C59" s="203">
        <v>200000000</v>
      </c>
      <c r="D59" s="146">
        <v>146413200</v>
      </c>
      <c r="E59" s="56" t="s">
        <v>588</v>
      </c>
      <c r="F59" s="152" t="s">
        <v>458</v>
      </c>
      <c r="G59" s="56" t="s">
        <v>589</v>
      </c>
      <c r="H59" s="56" t="s">
        <v>590</v>
      </c>
      <c r="I59" s="203" t="s">
        <v>591</v>
      </c>
      <c r="J59" s="203" t="s">
        <v>592</v>
      </c>
    </row>
    <row r="60" spans="1:10" ht="15" customHeight="1" x14ac:dyDescent="0.25">
      <c r="B60" s="281" t="s">
        <v>432</v>
      </c>
      <c r="C60" s="281"/>
      <c r="D60" s="281"/>
      <c r="E60" s="281"/>
      <c r="F60" s="281"/>
      <c r="G60" s="281"/>
      <c r="H60" s="281"/>
      <c r="I60" s="281"/>
    </row>
  </sheetData>
  <mergeCells count="57">
    <mergeCell ref="H33:H34"/>
    <mergeCell ref="I33:I34"/>
    <mergeCell ref="J33:J34"/>
    <mergeCell ref="E37:E38"/>
    <mergeCell ref="F37:F38"/>
    <mergeCell ref="G37:G38"/>
    <mergeCell ref="H37:H38"/>
    <mergeCell ref="I37:I38"/>
    <mergeCell ref="J37:J38"/>
    <mergeCell ref="J18:J24"/>
    <mergeCell ref="E29:E32"/>
    <mergeCell ref="F29:F32"/>
    <mergeCell ref="G29:G32"/>
    <mergeCell ref="H29:H32"/>
    <mergeCell ref="I29:I32"/>
    <mergeCell ref="J29:J32"/>
    <mergeCell ref="G46:G47"/>
    <mergeCell ref="H46:H47"/>
    <mergeCell ref="I46:I47"/>
    <mergeCell ref="J46:J47"/>
    <mergeCell ref="A8:E8"/>
    <mergeCell ref="E18:E24"/>
    <mergeCell ref="F18:F24"/>
    <mergeCell ref="G18:G24"/>
    <mergeCell ref="E33:E34"/>
    <mergeCell ref="F33:F34"/>
    <mergeCell ref="G33:G34"/>
    <mergeCell ref="C42:C44"/>
    <mergeCell ref="G42:G44"/>
    <mergeCell ref="H42:H44"/>
    <mergeCell ref="H18:H24"/>
    <mergeCell ref="I18:I24"/>
    <mergeCell ref="A11:A59"/>
    <mergeCell ref="B42:B44"/>
    <mergeCell ref="F42:F44"/>
    <mergeCell ref="E46:E47"/>
    <mergeCell ref="F46:F47"/>
    <mergeCell ref="B50:B51"/>
    <mergeCell ref="C50:C51"/>
    <mergeCell ref="F50:F51"/>
    <mergeCell ref="G50:G51"/>
    <mergeCell ref="C53:C55"/>
    <mergeCell ref="E53:E54"/>
    <mergeCell ref="F53:F54"/>
    <mergeCell ref="G53:G55"/>
    <mergeCell ref="B60:I60"/>
    <mergeCell ref="H53:H55"/>
    <mergeCell ref="I53:I55"/>
    <mergeCell ref="J53:J55"/>
    <mergeCell ref="C56:C57"/>
    <mergeCell ref="D56:D57"/>
    <mergeCell ref="E56:E58"/>
    <mergeCell ref="F56:F58"/>
    <mergeCell ref="G56:G58"/>
    <mergeCell ref="H56:H58"/>
    <mergeCell ref="I56:I58"/>
    <mergeCell ref="J56:J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 дугаар хавсралт</vt:lpstr>
      <vt:lpstr>9 дүгээр хавсралт</vt:lpstr>
      <vt:lpstr>3 дугаар хавсралт</vt:lpstr>
      <vt:lpstr>5 дугаар хавсралт</vt:lpstr>
      <vt:lpstr>6 дугаар хавсралт</vt:lpstr>
      <vt:lpstr>7 дугаар хавсралт</vt:lpstr>
      <vt:lpstr>8 дугаар хавсралт</vt:lpstr>
      <vt:lpstr>10 дугаар хавсралт</vt:lpstr>
      <vt:lpstr>22 дугаар хавсралт</vt:lpstr>
      <vt:lpstr>23 дугаар хавсралт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Dell</cp:lastModifiedBy>
  <cp:lastPrinted>2016-09-21T07:08:46Z</cp:lastPrinted>
  <dcterms:created xsi:type="dcterms:W3CDTF">2015-11-02T08:20:31Z</dcterms:created>
  <dcterms:modified xsi:type="dcterms:W3CDTF">2016-09-21T08:57:01Z</dcterms:modified>
</cp:coreProperties>
</file>