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330" windowWidth="20520" windowHeight="3390" activeTab="3"/>
  </bookViews>
  <sheets>
    <sheet name="1" sheetId="1" r:id="rId1"/>
    <sheet name="2" sheetId="2" r:id="rId2"/>
    <sheet name="4" sheetId="5" r:id="rId3"/>
    <sheet name="5" sheetId="6" r:id="rId4"/>
  </sheets>
  <calcPr calcId="144525" calcMode="manual"/>
</workbook>
</file>

<file path=xl/calcChain.xml><?xml version="1.0" encoding="utf-8"?>
<calcChain xmlns="http://schemas.openxmlformats.org/spreadsheetml/2006/main">
  <c r="E12" i="1" l="1"/>
  <c r="E11" i="1"/>
  <c r="F13" i="1"/>
  <c r="F12" i="1" s="1"/>
  <c r="F11" i="1" s="1"/>
  <c r="E13" i="1"/>
  <c r="D13" i="1"/>
  <c r="D12" i="1" s="1"/>
  <c r="D11" i="1" s="1"/>
  <c r="C13" i="1"/>
  <c r="C12" i="1" s="1"/>
  <c r="C11" i="1" s="1"/>
  <c r="F33" i="1"/>
  <c r="E33" i="1"/>
  <c r="D33" i="1"/>
  <c r="C33" i="1"/>
  <c r="D89" i="2" l="1"/>
  <c r="C89" i="2"/>
  <c r="D48" i="2"/>
  <c r="E34" i="1" l="1"/>
  <c r="D34" i="1"/>
  <c r="F29" i="1"/>
  <c r="F38" i="1"/>
  <c r="F37" i="1"/>
  <c r="F34" i="1"/>
  <c r="F32" i="1"/>
  <c r="F31" i="1"/>
  <c r="F30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6" i="1"/>
  <c r="F35" i="1"/>
</calcChain>
</file>

<file path=xl/sharedStrings.xml><?xml version="1.0" encoding="utf-8"?>
<sst xmlns="http://schemas.openxmlformats.org/spreadsheetml/2006/main" count="338" uniqueCount="219">
  <si>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</si>
  <si>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</si>
  <si>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</si>
  <si>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</si>
  <si>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</si>
  <si>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</si>
  <si>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</si>
  <si>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</si>
  <si>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</si>
  <si>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</si>
  <si>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</si>
  <si>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</si>
  <si>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</si>
  <si>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</si>
  <si>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</si>
  <si>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</si>
  <si>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</si>
  <si>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</si>
  <si>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</si>
  <si>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</si>
  <si>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</si>
  <si>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</si>
  <si>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</si>
  <si>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</si>
  <si>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</si>
  <si>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</si>
  <si>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</si>
  <si>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</si>
  <si>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</si>
  <si>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</si>
  <si>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</si>
  <si>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</si>
  <si>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</si>
  <si>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</si>
  <si>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</si>
  <si>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</si>
  <si>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</si>
  <si>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</si>
  <si>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</si>
  <si>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</si>
  <si>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</si>
  <si>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</si>
  <si>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</si>
  <si>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</si>
  <si>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</si>
  <si>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</si>
  <si>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</si>
  <si>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</si>
  <si>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</si>
  <si>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</si>
  <si>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</si>
  <si>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</si>
  <si>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</si>
  <si>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</si>
  <si>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</si>
  <si>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</si>
  <si>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</si>
  <si>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</si>
  <si>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</si>
  <si>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</si>
  <si>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</si>
  <si>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</si>
  <si>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</si>
  <si>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</si>
  <si>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</si>
  <si>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</si>
  <si>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</si>
  <si>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</si>
  <si>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</si>
  <si>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</si>
  <si>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</si>
  <si>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</si>
  <si>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</si>
  <si>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</si>
  <si>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</si>
  <si>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</si>
  <si>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</si>
  <si>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</si>
  <si>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</si>
  <si>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</si>
  <si>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 xml:space="preserve">Дансны дугаар </t>
  </si>
  <si>
    <t>нийтлэг стандартыг тогтоох тухай журмын 2 дугаар хавсралт</t>
  </si>
  <si>
    <t>ТӨСВИЙН ГҮЙЦЭТГЭЛИЙГ БАТЛАГДСАН ТӨСВИЙН ТӨЛӨВЛӨГӨӨТЭЙ</t>
  </si>
  <si>
    <t xml:space="preserve"> ХАРЬЦУУЛСАН ХАРЬЦУУЛАЛТ</t>
  </si>
  <si>
    <t>/Хуулийн 6.2.1, 6.2.2, 6.2.3, 6.2.6, 6.3.2, 6.3.3, 6.3.8 заалтын хүрээнд/</t>
  </si>
  <si>
    <t>29</t>
  </si>
  <si>
    <t>30</t>
  </si>
  <si>
    <t>31</t>
  </si>
  <si>
    <t>Сангийн яам</t>
  </si>
  <si>
    <t>Санхүүжилт</t>
  </si>
  <si>
    <t xml:space="preserve">Төсвийн захирагчийн нэр: Цагдаагийн Ерөнхий газар,  Санхүү, хангамжийн газар 2017 оны 02 дүгээр сар </t>
  </si>
  <si>
    <t>Төсвийн захирагчийн нэр: ЦЕГ-ын Санхүү, хангамжийн газар 02 сар</t>
  </si>
  <si>
    <t>Амаржаргал</t>
  </si>
  <si>
    <t>Цэрэндолгор</t>
  </si>
  <si>
    <t>Амгалан</t>
  </si>
  <si>
    <t>Бияазханд</t>
  </si>
  <si>
    <t>Дэлэг</t>
  </si>
  <si>
    <t>Сүхбаатар</t>
  </si>
  <si>
    <t>Базарваань</t>
  </si>
  <si>
    <t>Ганбат</t>
  </si>
  <si>
    <t>Одончимэг</t>
  </si>
  <si>
    <t>Барбаатар</t>
  </si>
  <si>
    <t>Ариунсанаа</t>
  </si>
  <si>
    <t>Батбаяр</t>
  </si>
  <si>
    <t>Болд</t>
  </si>
  <si>
    <t>Саруул</t>
  </si>
  <si>
    <t>Жамбалдорж</t>
  </si>
  <si>
    <t>Наранбаатар</t>
  </si>
  <si>
    <t>Төгөлдөр</t>
  </si>
  <si>
    <t>Бямбадорж</t>
  </si>
  <si>
    <t>Болорцэцэг</t>
  </si>
  <si>
    <t>Ган-Эрдэнэ</t>
  </si>
  <si>
    <t>Чинбат</t>
  </si>
  <si>
    <t>Чимэддорж</t>
  </si>
  <si>
    <t>Ганцоож</t>
  </si>
  <si>
    <t>Машбат</t>
  </si>
  <si>
    <t>Болормаа</t>
  </si>
  <si>
    <t>Ганболд</t>
  </si>
  <si>
    <t>Тэтгэвэрт гарахад олгох тэтгэмж</t>
  </si>
  <si>
    <t>Нас барсан алба хаагчийн ар гэрт олгох тэтгэмж</t>
  </si>
  <si>
    <t>Ариунболд</t>
  </si>
  <si>
    <t>Доржрагчаа</t>
  </si>
  <si>
    <t>Хүрэлтулга</t>
  </si>
  <si>
    <t>Манлайбаяр</t>
  </si>
  <si>
    <t>Нурлан</t>
  </si>
  <si>
    <t>Батзориг</t>
  </si>
  <si>
    <t>Нэмэхбаатар</t>
  </si>
  <si>
    <t>Саруулмөнх</t>
  </si>
  <si>
    <t>Хөдөө орон нутагт тогтвор сууршилтай ажилласан мөнгөн урамшил</t>
  </si>
  <si>
    <t>Хөрөнгө оруулалтын санхүүжилт</t>
  </si>
  <si>
    <t>Хаш гоёо ХХК</t>
  </si>
  <si>
    <t>Баянхонгор аймгийн цагдаагийн газрын барилгын үлдэгдэл төлбөр</t>
  </si>
  <si>
    <t>Доржсүрэн</t>
  </si>
  <si>
    <t>Амараа</t>
  </si>
  <si>
    <t>Буянт</t>
  </si>
  <si>
    <t>Батсүх</t>
  </si>
  <si>
    <t>Адъяаболд</t>
  </si>
  <si>
    <t>Идэрхад</t>
  </si>
  <si>
    <t>Мөнхбаатар</t>
  </si>
  <si>
    <t>Досжанд</t>
  </si>
  <si>
    <t>Лхагвасүрэн</t>
  </si>
  <si>
    <t>Чулуунсүрэн</t>
  </si>
  <si>
    <t>ЧД татварын хэлтэс</t>
  </si>
  <si>
    <t>татварт</t>
  </si>
  <si>
    <t>Талх чихэр</t>
  </si>
  <si>
    <t>Хүнсний материалын үнэ</t>
  </si>
  <si>
    <t>Жава элегант</t>
  </si>
  <si>
    <t>материалын үнэ</t>
  </si>
  <si>
    <t>Одкон холдинг</t>
  </si>
  <si>
    <t>халаалтын тогооны үнэ</t>
  </si>
  <si>
    <t>Жавланттуяа</t>
  </si>
  <si>
    <t>Урсгалт засварын зардал</t>
  </si>
  <si>
    <t>ЦЕГ-ын даргын 2016.09.22. Б/510</t>
  </si>
  <si>
    <t>ЦЕГ-ын даргын 2016.10.12 Б/550</t>
  </si>
  <si>
    <t>ОНАБХА-ны Хамгаалалтын 1-р газар 2016.09.27 154</t>
  </si>
  <si>
    <t>ЦЕГ-ын даргын 2016.12.23.Б/720</t>
  </si>
  <si>
    <t>ЦЕГ-ын Автобаазын даргын 2016.12.21. Б/234</t>
  </si>
  <si>
    <t>ЦЕГ-ын Автобаазын даргын 2016.12.21. Б/235</t>
  </si>
  <si>
    <t>ЦЕГ-ын даргын 2017.01.13 Б/16</t>
  </si>
  <si>
    <t>Хэнтий аймаг ЦГ-ын 2016.12.27. Б/85</t>
  </si>
  <si>
    <t>ЦЕГ-ын даргын 2016.12.23.Б/721</t>
  </si>
  <si>
    <t>ЦЕГ-ын Автобаазын даргын 2016.11.30. Б/211</t>
  </si>
  <si>
    <t>ЦЕГ-ын даргын 2017.02.08 Б/56</t>
  </si>
  <si>
    <t>ЦЕГ-ын даргын 2016.11.02 Б/602</t>
  </si>
  <si>
    <t>ЦЕГ-ын даргын 2016.02.20Б/76</t>
  </si>
  <si>
    <t>ЦЕГ-ын даргын 2016.11.03.Б/602</t>
  </si>
  <si>
    <t>ЦЕГ-ын даргын 2016.11.24.Б/656</t>
  </si>
  <si>
    <t>Батдорж</t>
  </si>
  <si>
    <t>Хүрэлчулуун</t>
  </si>
  <si>
    <t>Байгалмаа</t>
  </si>
  <si>
    <t>Янжинсүрэн</t>
  </si>
  <si>
    <t>Архалаг</t>
  </si>
  <si>
    <t>Эрдэнэбилэг</t>
  </si>
  <si>
    <t>Эрдэнэбат</t>
  </si>
  <si>
    <t>Гантөмөр</t>
  </si>
  <si>
    <t>Өлзийт</t>
  </si>
  <si>
    <t>Отгонбаяр</t>
  </si>
  <si>
    <t>Цогзолмаа</t>
  </si>
  <si>
    <t>Жавзан-Орлом</t>
  </si>
  <si>
    <t>Алтаншагай</t>
  </si>
  <si>
    <t>Гантогтох</t>
  </si>
  <si>
    <t>Батмөнх</t>
  </si>
  <si>
    <t>Тодбаяр</t>
  </si>
  <si>
    <t>Бат-Эрдэнэ</t>
  </si>
  <si>
    <t>Баттөр</t>
  </si>
  <si>
    <t>Батхүү</t>
  </si>
  <si>
    <t>Алтангэрэл</t>
  </si>
  <si>
    <t>Б.Батзориг агсаны ар гэрт нэг удаагийн тэтгэмж</t>
  </si>
  <si>
    <t>Э.Даваасүрэн агсаны ар гэрт нэг удаагийн тэтгэмж</t>
  </si>
  <si>
    <t>2016.09.06 Б/62</t>
  </si>
  <si>
    <t>2016.09.01 Б/219</t>
  </si>
  <si>
    <t>2016.09.16./144</t>
  </si>
  <si>
    <t>2016.10.27.Б/58</t>
  </si>
  <si>
    <t>2016.10.26. Б/162</t>
  </si>
  <si>
    <t>2016.12.16. Б/94</t>
  </si>
  <si>
    <t>2017.01.13 Б/16</t>
  </si>
  <si>
    <t>2016.11.01 Б/263</t>
  </si>
  <si>
    <t>2016.09.06 Б/128</t>
  </si>
  <si>
    <t xml:space="preserve">ЦЕГД-ын 2016.07.01 Б/47 </t>
  </si>
  <si>
    <t>ЦЕГДЫн 2016.08.31 Б/472</t>
  </si>
  <si>
    <t>ЦЕГД-ын 2016.08.31 Б/472</t>
  </si>
  <si>
    <t>ЦЕГД-ын 2016.08.31 Б/381</t>
  </si>
  <si>
    <t>Баян-Өлгий аймаг ЦГД 2016.09.01 Б/65</t>
  </si>
  <si>
    <t>ХГ-3 2016.08.31 Б/160</t>
  </si>
  <si>
    <t>ХГ-3 2016.08.31 Б/161</t>
  </si>
  <si>
    <t>ЦЕГД-ын 2016.09.22. Б/510</t>
  </si>
  <si>
    <t>ЦЕГД-ын 2016.10.12 Б/550</t>
  </si>
  <si>
    <t>ЦЕГД-ын 2016.10.12.Б/550</t>
  </si>
  <si>
    <t>ЦЕГД-ын 2016.10.14 Б/766</t>
  </si>
  <si>
    <t>ЦЕГД-ын 2016.12.23.Б/720</t>
  </si>
  <si>
    <t>Гэрээ№Ба/01</t>
  </si>
  <si>
    <t>гэрээ №03</t>
  </si>
  <si>
    <t>гэрээ №17/05</t>
  </si>
  <si>
    <t>гэрээ №БХ-02</t>
  </si>
  <si>
    <t>СХГ-ын тушаал</t>
  </si>
  <si>
    <t>УИХ-д цагдаагийн албаны тухай хуулийн төсөл хэлцэгдэж байгаа тул алба хаагчдын нормын хувцасны тендер хойшлогдсон</t>
  </si>
  <si>
    <t>Жолооны үнэмлэхний бэлдэц нийлүүлэх тендер зарлагдсан</t>
  </si>
  <si>
    <t>Төсвийн ерөнхийлөн захирагчийн нэр: Хууль зүйн дотоод хэргийн яам</t>
  </si>
  <si>
    <t>Төсвийн ерөнхийлөн захирагчийн нэр: Хууль зүй дотоод хэргийн яам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</si>
</sst>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7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sz val="9"/>
      <color theme="1"/>
      <name val="Arial Mon"/>
      <family val="2"/>
    </font>
    <font>
      <sz val="9"/>
      <name val="Arial Mon"/>
      <family val="2"/>
    </font>
    <font>
      <sz val="8"/>
      <color theme="1"/>
      <name val="Arial"/>
      <family val="2"/>
    </font>
    <font>
      <sz val="10"/>
      <color theme="1"/>
      <name val="Arial Mon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 wrapText="1"/>
    </xf>
    <xf numFmtId="0" fontId="4" fillId="0" borderId="0" xfId="0" applyFont="1" applyAlignment="1"/>
    <xf numFmtId="0" fontId="0" fillId="0" borderId="0" xfId="0" applyFont="1"/>
    <xf numFmtId="0" fontId="7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164" fontId="9" fillId="0" borderId="1" xfId="0" applyNumberFormat="1" applyFont="1" applyBorder="1"/>
    <xf numFmtId="164" fontId="10" fillId="0" borderId="1" xfId="0" applyNumberFormat="1" applyFont="1" applyBorder="1"/>
    <xf numFmtId="0" fontId="8" fillId="0" borderId="0" xfId="0" applyFont="1" applyAlignment="1">
      <alignment horizontal="right"/>
    </xf>
    <xf numFmtId="0" fontId="10" fillId="0" borderId="1" xfId="0" applyNumberFormat="1" applyFont="1" applyBorder="1"/>
    <xf numFmtId="0" fontId="12" fillId="0" borderId="0" xfId="0" applyFont="1"/>
    <xf numFmtId="43" fontId="6" fillId="0" borderId="1" xfId="1" applyFont="1" applyBorder="1" applyAlignment="1">
      <alignment horizontal="left"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49" fontId="10" fillId="0" borderId="1" xfId="0" applyNumberFormat="1" applyFont="1" applyBorder="1"/>
    <xf numFmtId="49" fontId="10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167" fontId="13" fillId="3" borderId="1" xfId="1" applyNumberFormat="1" applyFont="1" applyFill="1" applyBorder="1" applyAlignment="1">
      <alignment horizontal="center" vertical="center"/>
    </xf>
    <xf numFmtId="167" fontId="14" fillId="3" borderId="1" xfId="1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167" fontId="13" fillId="3" borderId="2" xfId="1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4" fontId="14" fillId="0" borderId="4" xfId="0" applyNumberFormat="1" applyFont="1" applyFill="1" applyBorder="1" applyAlignment="1" applyProtection="1">
      <alignment horizontal="center" vertical="top" wrapText="1"/>
    </xf>
    <xf numFmtId="43" fontId="14" fillId="0" borderId="5" xfId="1" applyFont="1" applyFill="1" applyBorder="1" applyAlignment="1" applyProtection="1">
      <alignment horizontal="right" vertical="top" wrapText="1"/>
    </xf>
    <xf numFmtId="0" fontId="14" fillId="0" borderId="5" xfId="0" applyNumberFormat="1" applyFont="1" applyFill="1" applyBorder="1" applyAlignment="1" applyProtection="1">
      <alignment horizontal="left" vertical="top" wrapText="1"/>
    </xf>
    <xf numFmtId="43" fontId="14" fillId="0" borderId="1" xfId="1" applyFont="1" applyFill="1" applyBorder="1" applyAlignment="1" applyProtection="1">
      <alignment horizontal="right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14" fontId="14" fillId="0" borderId="5" xfId="0" applyNumberFormat="1" applyFont="1" applyFill="1" applyBorder="1" applyAlignment="1" applyProtection="1">
      <alignment horizontal="center" vertical="top" wrapText="1"/>
    </xf>
    <xf numFmtId="0" fontId="13" fillId="3" borderId="2" xfId="0" applyFont="1" applyFill="1" applyBorder="1" applyAlignment="1">
      <alignment vertical="center"/>
    </xf>
    <xf numFmtId="0" fontId="13" fillId="0" borderId="2" xfId="0" applyFont="1" applyBorder="1"/>
    <xf numFmtId="0" fontId="14" fillId="0" borderId="2" xfId="0" applyNumberFormat="1" applyFont="1" applyFill="1" applyBorder="1" applyAlignment="1" applyProtection="1">
      <alignment horizontal="left" vertical="top" wrapText="1"/>
    </xf>
    <xf numFmtId="167" fontId="13" fillId="0" borderId="1" xfId="1" applyNumberFormat="1" applyFont="1" applyBorder="1"/>
    <xf numFmtId="2" fontId="13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4" fillId="3" borderId="1" xfId="0" applyFont="1" applyFill="1" applyBorder="1"/>
    <xf numFmtId="167" fontId="7" fillId="0" borderId="1" xfId="1" applyNumberFormat="1" applyFont="1" applyBorder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7" fillId="3" borderId="1" xfId="0" applyFont="1" applyFill="1" applyBorder="1" applyAlignment="1">
      <alignment horizontal="left" vertical="top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167" fontId="6" fillId="3" borderId="1" xfId="1" applyNumberFormat="1" applyFont="1" applyFill="1" applyBorder="1" applyAlignment="1">
      <alignment horizontal="center" vertical="center"/>
    </xf>
    <xf numFmtId="167" fontId="17" fillId="3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14" fontId="16" fillId="3" borderId="1" xfId="0" applyNumberFormat="1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4" fontId="12" fillId="0" borderId="1" xfId="0" applyNumberFormat="1" applyFont="1" applyBorder="1" applyAlignment="1">
      <alignment wrapText="1"/>
    </xf>
    <xf numFmtId="0" fontId="8" fillId="0" borderId="1" xfId="0" applyFont="1" applyBorder="1"/>
    <xf numFmtId="0" fontId="8" fillId="3" borderId="1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13" sqref="B13"/>
    </sheetView>
  </sheetViews>
  <sheetFormatPr defaultRowHeight="12.75" x14ac:dyDescent="0.2"/>
  <cols>
    <col min="1" max="1" width="3.42578125" style="26" customWidth="1"/>
    <col min="2" max="2" width="34" style="26" customWidth="1"/>
    <col min="3" max="3" width="17" style="26" bestFit="1" customWidth="1"/>
    <col min="4" max="4" width="19.5703125" style="26" customWidth="1"/>
    <col min="5" max="5" width="17.28515625" style="26" customWidth="1"/>
    <col min="6" max="6" width="17" style="26" bestFit="1" customWidth="1"/>
    <col min="7" max="7" width="29.140625" style="26" customWidth="1"/>
    <col min="8" max="16384" width="9.140625" style="26"/>
  </cols>
  <sheetData>
    <row r="1" spans="1:7" x14ac:dyDescent="0.2">
      <c r="C1" s="28"/>
      <c r="D1" s="28" t="s">
        <v>9</v>
      </c>
    </row>
    <row r="2" spans="1:7" x14ac:dyDescent="0.2">
      <c r="C2" s="28"/>
      <c r="D2" s="28" t="s">
        <v>81</v>
      </c>
    </row>
    <row r="3" spans="1:7" x14ac:dyDescent="0.2">
      <c r="B3" s="29"/>
      <c r="C3" s="29"/>
      <c r="D3" s="29"/>
      <c r="E3" s="29"/>
    </row>
    <row r="4" spans="1:7" x14ac:dyDescent="0.2">
      <c r="A4" s="96" t="s">
        <v>82</v>
      </c>
      <c r="B4" s="96"/>
      <c r="C4" s="96"/>
      <c r="D4" s="96"/>
      <c r="E4" s="96"/>
      <c r="F4" s="96"/>
      <c r="G4" s="96"/>
    </row>
    <row r="5" spans="1:7" x14ac:dyDescent="0.2">
      <c r="A5" s="96" t="s">
        <v>83</v>
      </c>
      <c r="B5" s="96"/>
      <c r="C5" s="96"/>
      <c r="D5" s="96"/>
      <c r="E5" s="96"/>
      <c r="F5" s="96"/>
      <c r="G5" s="96"/>
    </row>
    <row r="6" spans="1:7" x14ac:dyDescent="0.2">
      <c r="D6" s="24"/>
      <c r="E6" s="24"/>
      <c r="F6" s="24"/>
      <c r="G6" s="24" t="s">
        <v>84</v>
      </c>
    </row>
    <row r="7" spans="1:7" ht="18" customHeight="1" x14ac:dyDescent="0.2">
      <c r="A7" s="26" t="s">
        <v>217</v>
      </c>
      <c r="B7" s="30"/>
    </row>
    <row r="8" spans="1:7" ht="21" customHeight="1" x14ac:dyDescent="0.2">
      <c r="A8" s="26" t="s">
        <v>90</v>
      </c>
      <c r="G8" s="31" t="s">
        <v>46</v>
      </c>
    </row>
    <row r="9" spans="1:7" ht="17.25" customHeight="1" x14ac:dyDescent="0.2">
      <c r="A9" s="91" t="s">
        <v>15</v>
      </c>
      <c r="B9" s="93" t="s">
        <v>16</v>
      </c>
      <c r="C9" s="95" t="s">
        <v>17</v>
      </c>
      <c r="D9" s="95"/>
      <c r="E9" s="93" t="s">
        <v>20</v>
      </c>
      <c r="F9" s="95" t="s">
        <v>21</v>
      </c>
      <c r="G9" s="95"/>
    </row>
    <row r="10" spans="1:7" ht="27.75" customHeight="1" x14ac:dyDescent="0.2">
      <c r="A10" s="92"/>
      <c r="B10" s="94"/>
      <c r="C10" s="36" t="s">
        <v>18</v>
      </c>
      <c r="D10" s="6" t="s">
        <v>19</v>
      </c>
      <c r="E10" s="94"/>
      <c r="F10" s="36" t="s">
        <v>22</v>
      </c>
      <c r="G10" s="6" t="s">
        <v>23</v>
      </c>
    </row>
    <row r="11" spans="1:7" ht="25.5" x14ac:dyDescent="0.2">
      <c r="A11" s="25">
        <v>1</v>
      </c>
      <c r="B11" s="35" t="s">
        <v>24</v>
      </c>
      <c r="C11" s="22">
        <f>C12+C29</f>
        <v>24429792000</v>
      </c>
      <c r="D11" s="22">
        <f>D12+D29</f>
        <v>5700305029</v>
      </c>
      <c r="E11" s="22">
        <f>E12+E29</f>
        <v>3880008632.6700001</v>
      </c>
      <c r="F11" s="22">
        <f>F12+F29</f>
        <v>1820296396.3299999</v>
      </c>
      <c r="G11" s="79"/>
    </row>
    <row r="12" spans="1:7" x14ac:dyDescent="0.2">
      <c r="A12" s="25">
        <v>2</v>
      </c>
      <c r="B12" s="35" t="s">
        <v>35</v>
      </c>
      <c r="C12" s="22">
        <f>C13+C24+C26</f>
        <v>22993992000</v>
      </c>
      <c r="D12" s="22">
        <f>D13+D24+D26</f>
        <v>4268312500</v>
      </c>
      <c r="E12" s="22">
        <f>E13+E24+E26</f>
        <v>2448016103.6700001</v>
      </c>
      <c r="F12" s="22">
        <f>F13+F24+F26</f>
        <v>1820296396.3299999</v>
      </c>
      <c r="G12" s="79"/>
    </row>
    <row r="13" spans="1:7" ht="25.5" x14ac:dyDescent="0.2">
      <c r="A13" s="25">
        <v>3</v>
      </c>
      <c r="B13" s="35" t="s">
        <v>36</v>
      </c>
      <c r="C13" s="22">
        <f>SUM(C14:C22)</f>
        <v>15469371600</v>
      </c>
      <c r="D13" s="22">
        <f>SUM(D14:D22)</f>
        <v>2579852700</v>
      </c>
      <c r="E13" s="22">
        <f>SUM(E14:E22)</f>
        <v>762971503.66999996</v>
      </c>
      <c r="F13" s="22">
        <f>SUM(F14:F22)</f>
        <v>1816881196.3299999</v>
      </c>
      <c r="G13" s="79"/>
    </row>
    <row r="14" spans="1:7" ht="16.5" customHeight="1" x14ac:dyDescent="0.2">
      <c r="A14" s="25">
        <v>4</v>
      </c>
      <c r="B14" s="33" t="s">
        <v>0</v>
      </c>
      <c r="C14" s="23">
        <v>4788816500</v>
      </c>
      <c r="D14" s="23">
        <v>753590700</v>
      </c>
      <c r="E14" s="23">
        <v>519910901</v>
      </c>
      <c r="F14" s="23">
        <f t="shared" ref="F14:F34" si="0">D14-E14</f>
        <v>233679799</v>
      </c>
      <c r="G14" s="80"/>
    </row>
    <row r="15" spans="1:7" ht="16.5" customHeight="1" x14ac:dyDescent="0.2">
      <c r="A15" s="25">
        <v>5</v>
      </c>
      <c r="B15" s="33" t="s">
        <v>1</v>
      </c>
      <c r="C15" s="23">
        <v>166179900</v>
      </c>
      <c r="D15" s="23">
        <v>27696800</v>
      </c>
      <c r="E15" s="23">
        <v>12969155</v>
      </c>
      <c r="F15" s="23">
        <f t="shared" si="0"/>
        <v>14727645</v>
      </c>
      <c r="G15" s="80"/>
    </row>
    <row r="16" spans="1:7" ht="16.5" customHeight="1" x14ac:dyDescent="0.2">
      <c r="A16" s="25">
        <v>6</v>
      </c>
      <c r="B16" s="33" t="s">
        <v>25</v>
      </c>
      <c r="C16" s="23">
        <v>609463300</v>
      </c>
      <c r="D16" s="23">
        <v>113589300</v>
      </c>
      <c r="E16" s="23">
        <v>3648387</v>
      </c>
      <c r="F16" s="23">
        <f t="shared" si="0"/>
        <v>109940913</v>
      </c>
      <c r="G16" s="80"/>
    </row>
    <row r="17" spans="1:7" ht="16.5" customHeight="1" x14ac:dyDescent="0.2">
      <c r="A17" s="25">
        <v>7</v>
      </c>
      <c r="B17" s="33" t="s">
        <v>2</v>
      </c>
      <c r="C17" s="23">
        <v>718753500</v>
      </c>
      <c r="D17" s="23">
        <v>105812200</v>
      </c>
      <c r="E17" s="23">
        <v>24112803.5</v>
      </c>
      <c r="F17" s="23">
        <f t="shared" si="0"/>
        <v>81699396.5</v>
      </c>
      <c r="G17" s="80"/>
    </row>
    <row r="18" spans="1:7" ht="56.25" customHeight="1" x14ac:dyDescent="0.2">
      <c r="A18" s="25">
        <v>8</v>
      </c>
      <c r="B18" s="33" t="s">
        <v>3</v>
      </c>
      <c r="C18" s="23">
        <v>4872817500</v>
      </c>
      <c r="D18" s="23">
        <v>771007400</v>
      </c>
      <c r="E18" s="23">
        <v>106466582.17</v>
      </c>
      <c r="F18" s="23">
        <f t="shared" si="0"/>
        <v>664540817.83000004</v>
      </c>
      <c r="G18" s="80" t="s">
        <v>215</v>
      </c>
    </row>
    <row r="19" spans="1:7" ht="16.5" customHeight="1" x14ac:dyDescent="0.2">
      <c r="A19" s="25">
        <v>9</v>
      </c>
      <c r="B19" s="33" t="s">
        <v>4</v>
      </c>
      <c r="C19" s="23">
        <v>827273300</v>
      </c>
      <c r="D19" s="23">
        <v>137878900</v>
      </c>
      <c r="E19" s="23">
        <v>40440202</v>
      </c>
      <c r="F19" s="23">
        <f t="shared" si="0"/>
        <v>97438698</v>
      </c>
      <c r="G19" s="80"/>
    </row>
    <row r="20" spans="1:7" ht="16.5" customHeight="1" x14ac:dyDescent="0.2">
      <c r="A20" s="25">
        <v>10</v>
      </c>
      <c r="B20" s="33" t="s">
        <v>5</v>
      </c>
      <c r="C20" s="23">
        <v>266184300</v>
      </c>
      <c r="D20" s="23">
        <v>40289200</v>
      </c>
      <c r="E20" s="23">
        <v>3179000</v>
      </c>
      <c r="F20" s="23">
        <f t="shared" si="0"/>
        <v>37110200</v>
      </c>
      <c r="G20" s="80"/>
    </row>
    <row r="21" spans="1:7" ht="25.5" x14ac:dyDescent="0.2">
      <c r="A21" s="25">
        <v>11</v>
      </c>
      <c r="B21" s="33" t="s">
        <v>6</v>
      </c>
      <c r="C21" s="23">
        <v>2858182900</v>
      </c>
      <c r="D21" s="23">
        <v>569704700</v>
      </c>
      <c r="E21" s="23">
        <v>38936723</v>
      </c>
      <c r="F21" s="23">
        <f t="shared" si="0"/>
        <v>530767977</v>
      </c>
      <c r="G21" s="80" t="s">
        <v>216</v>
      </c>
    </row>
    <row r="22" spans="1:7" ht="18" customHeight="1" x14ac:dyDescent="0.2">
      <c r="A22" s="25">
        <v>12</v>
      </c>
      <c r="B22" s="33" t="s">
        <v>7</v>
      </c>
      <c r="C22" s="23">
        <v>361700400</v>
      </c>
      <c r="D22" s="23">
        <v>60283500</v>
      </c>
      <c r="E22" s="23">
        <v>13307750</v>
      </c>
      <c r="F22" s="23">
        <f t="shared" si="0"/>
        <v>46975750</v>
      </c>
      <c r="G22" s="80"/>
    </row>
    <row r="23" spans="1:7" x14ac:dyDescent="0.2">
      <c r="A23" s="25">
        <v>13</v>
      </c>
      <c r="B23" s="34" t="s">
        <v>39</v>
      </c>
      <c r="C23" s="22"/>
      <c r="D23" s="22"/>
      <c r="E23" s="22"/>
      <c r="F23" s="23">
        <f t="shared" si="0"/>
        <v>0</v>
      </c>
      <c r="G23" s="79"/>
    </row>
    <row r="24" spans="1:7" x14ac:dyDescent="0.2">
      <c r="A24" s="25">
        <v>14</v>
      </c>
      <c r="B24" s="34" t="s">
        <v>37</v>
      </c>
      <c r="C24" s="23">
        <v>39325000</v>
      </c>
      <c r="D24" s="23"/>
      <c r="E24" s="23"/>
      <c r="F24" s="23">
        <f t="shared" si="0"/>
        <v>0</v>
      </c>
      <c r="G24" s="79"/>
    </row>
    <row r="25" spans="1:7" x14ac:dyDescent="0.2">
      <c r="A25" s="25">
        <v>15</v>
      </c>
      <c r="B25" s="34" t="s">
        <v>38</v>
      </c>
      <c r="C25" s="22"/>
      <c r="D25" s="22"/>
      <c r="E25" s="22"/>
      <c r="F25" s="23">
        <f t="shared" si="0"/>
        <v>0</v>
      </c>
      <c r="G25" s="79"/>
    </row>
    <row r="26" spans="1:7" ht="25.5" x14ac:dyDescent="0.2">
      <c r="A26" s="25">
        <v>16</v>
      </c>
      <c r="B26" s="33" t="s">
        <v>8</v>
      </c>
      <c r="C26" s="23">
        <v>7485295400</v>
      </c>
      <c r="D26" s="23">
        <v>1688459800</v>
      </c>
      <c r="E26" s="23">
        <v>1685044600</v>
      </c>
      <c r="F26" s="23">
        <f t="shared" si="0"/>
        <v>3415200</v>
      </c>
      <c r="G26" s="80"/>
    </row>
    <row r="27" spans="1:7" ht="25.5" x14ac:dyDescent="0.2">
      <c r="A27" s="25">
        <v>17</v>
      </c>
      <c r="B27" s="33" t="s">
        <v>26</v>
      </c>
      <c r="C27" s="23"/>
      <c r="D27" s="23"/>
      <c r="E27" s="23"/>
      <c r="F27" s="23">
        <f t="shared" si="0"/>
        <v>0</v>
      </c>
      <c r="G27" s="80"/>
    </row>
    <row r="28" spans="1:7" x14ac:dyDescent="0.2">
      <c r="A28" s="25">
        <v>18</v>
      </c>
      <c r="B28" s="34" t="s">
        <v>40</v>
      </c>
      <c r="C28" s="22"/>
      <c r="D28" s="22"/>
      <c r="E28" s="22"/>
      <c r="F28" s="23">
        <f t="shared" si="0"/>
        <v>0</v>
      </c>
      <c r="G28" s="79"/>
    </row>
    <row r="29" spans="1:7" x14ac:dyDescent="0.2">
      <c r="A29" s="25">
        <v>19</v>
      </c>
      <c r="B29" s="34" t="s">
        <v>41</v>
      </c>
      <c r="C29" s="23">
        <v>1435800000</v>
      </c>
      <c r="D29" s="23">
        <v>1431992529</v>
      </c>
      <c r="E29" s="23">
        <v>1431992529</v>
      </c>
      <c r="F29" s="23">
        <f t="shared" si="0"/>
        <v>0</v>
      </c>
      <c r="G29" s="79"/>
    </row>
    <row r="30" spans="1:7" x14ac:dyDescent="0.2">
      <c r="A30" s="25">
        <v>20</v>
      </c>
      <c r="B30" s="34" t="s">
        <v>42</v>
      </c>
      <c r="C30" s="23"/>
      <c r="D30" s="23"/>
      <c r="E30" s="23"/>
      <c r="F30" s="23">
        <f t="shared" si="0"/>
        <v>0</v>
      </c>
      <c r="G30" s="79"/>
    </row>
    <row r="31" spans="1:7" x14ac:dyDescent="0.2">
      <c r="A31" s="25">
        <v>21</v>
      </c>
      <c r="B31" s="34" t="s">
        <v>43</v>
      </c>
      <c r="C31" s="23"/>
      <c r="D31" s="23"/>
      <c r="E31" s="23"/>
      <c r="F31" s="23">
        <f t="shared" si="0"/>
        <v>0</v>
      </c>
      <c r="G31" s="79"/>
    </row>
    <row r="32" spans="1:7" ht="24" customHeight="1" x14ac:dyDescent="0.2">
      <c r="A32" s="25">
        <v>22</v>
      </c>
      <c r="B32" s="34" t="s">
        <v>44</v>
      </c>
      <c r="C32" s="23"/>
      <c r="D32" s="23"/>
      <c r="E32" s="23"/>
      <c r="F32" s="23">
        <f t="shared" si="0"/>
        <v>0</v>
      </c>
      <c r="G32" s="79"/>
    </row>
    <row r="33" spans="1:7" ht="25.5" x14ac:dyDescent="0.2">
      <c r="A33" s="25">
        <v>23</v>
      </c>
      <c r="B33" s="34" t="s">
        <v>28</v>
      </c>
      <c r="C33" s="22">
        <f>C34+C38</f>
        <v>24429792000</v>
      </c>
      <c r="D33" s="22">
        <f>D34+D38</f>
        <v>5700305029</v>
      </c>
      <c r="E33" s="22">
        <f>E34+E38</f>
        <v>5640926991.8900003</v>
      </c>
      <c r="F33" s="22">
        <f>F34+F38</f>
        <v>59378037.109999999</v>
      </c>
      <c r="G33" s="79"/>
    </row>
    <row r="34" spans="1:7" ht="19.5" customHeight="1" x14ac:dyDescent="0.2">
      <c r="A34" s="25">
        <v>24</v>
      </c>
      <c r="B34" s="33" t="s">
        <v>27</v>
      </c>
      <c r="C34" s="23">
        <v>24129792000</v>
      </c>
      <c r="D34" s="23">
        <f>4218312500+D29</f>
        <v>5650305029</v>
      </c>
      <c r="E34" s="23">
        <f>4189472700+E29</f>
        <v>5621465229</v>
      </c>
      <c r="F34" s="23">
        <f t="shared" si="0"/>
        <v>28839800</v>
      </c>
      <c r="G34" s="80"/>
    </row>
    <row r="35" spans="1:7" hidden="1" x14ac:dyDescent="0.2">
      <c r="A35" s="25">
        <v>25</v>
      </c>
      <c r="B35" s="33" t="s">
        <v>29</v>
      </c>
      <c r="C35" s="23"/>
      <c r="D35" s="23"/>
      <c r="E35" s="23"/>
      <c r="F35" s="23">
        <f t="shared" ref="F35:F36" si="1">D35-E35</f>
        <v>0</v>
      </c>
      <c r="G35" s="23"/>
    </row>
    <row r="36" spans="1:7" ht="25.5" hidden="1" x14ac:dyDescent="0.2">
      <c r="A36" s="25">
        <v>26</v>
      </c>
      <c r="B36" s="33" t="s">
        <v>30</v>
      </c>
      <c r="C36" s="23"/>
      <c r="D36" s="23"/>
      <c r="E36" s="23"/>
      <c r="F36" s="23">
        <f t="shared" si="1"/>
        <v>0</v>
      </c>
      <c r="G36" s="23"/>
    </row>
    <row r="37" spans="1:7" ht="25.5" x14ac:dyDescent="0.2">
      <c r="A37" s="25">
        <v>27</v>
      </c>
      <c r="B37" s="33" t="s">
        <v>31</v>
      </c>
      <c r="C37" s="23"/>
      <c r="D37" s="23"/>
      <c r="E37" s="23"/>
      <c r="F37" s="23">
        <f>D37-E37</f>
        <v>0</v>
      </c>
      <c r="G37" s="23"/>
    </row>
    <row r="38" spans="1:7" ht="25.5" x14ac:dyDescent="0.2">
      <c r="A38" s="25">
        <v>28</v>
      </c>
      <c r="B38" s="33" t="s">
        <v>45</v>
      </c>
      <c r="C38" s="23">
        <v>300000000</v>
      </c>
      <c r="D38" s="23">
        <v>50000000</v>
      </c>
      <c r="E38" s="23">
        <v>19461762.890000001</v>
      </c>
      <c r="F38" s="23">
        <f>D38-E38</f>
        <v>30538237.109999999</v>
      </c>
      <c r="G38" s="23"/>
    </row>
    <row r="39" spans="1:7" hidden="1" x14ac:dyDescent="0.2">
      <c r="A39" s="32" t="s">
        <v>85</v>
      </c>
      <c r="B39" s="32" t="s">
        <v>32</v>
      </c>
      <c r="C39" s="23"/>
      <c r="D39" s="23"/>
      <c r="E39" s="23"/>
      <c r="F39" s="23"/>
      <c r="G39" s="23"/>
    </row>
    <row r="40" spans="1:7" hidden="1" x14ac:dyDescent="0.2">
      <c r="A40" s="32" t="s">
        <v>86</v>
      </c>
      <c r="B40" s="32" t="s">
        <v>33</v>
      </c>
      <c r="C40" s="23"/>
      <c r="D40" s="23"/>
      <c r="E40" s="23"/>
      <c r="F40" s="23"/>
      <c r="G40" s="23"/>
    </row>
    <row r="41" spans="1:7" hidden="1" x14ac:dyDescent="0.2">
      <c r="A41" s="32" t="s">
        <v>87</v>
      </c>
      <c r="B41" s="32" t="s">
        <v>34</v>
      </c>
      <c r="C41" s="23"/>
      <c r="D41" s="23"/>
      <c r="E41" s="23"/>
      <c r="F41" s="23"/>
      <c r="G41" s="23"/>
    </row>
  </sheetData>
  <mergeCells count="7">
    <mergeCell ref="A9:A10"/>
    <mergeCell ref="B9:B10"/>
    <mergeCell ref="C9:D9"/>
    <mergeCell ref="E9:E10"/>
    <mergeCell ref="A4:G4"/>
    <mergeCell ref="A5:G5"/>
    <mergeCell ref="F9:G9"/>
  </mergeCells>
  <pageMargins left="0.45" right="0.2" top="0.11" bottom="0.17" header="0.11" footer="0.16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selection activeCell="C12" sqref="C12"/>
    </sheetView>
  </sheetViews>
  <sheetFormatPr defaultRowHeight="14.25" x14ac:dyDescent="0.2"/>
  <cols>
    <col min="1" max="1" width="11.42578125" style="19" customWidth="1"/>
    <col min="2" max="2" width="28.7109375" style="19" bestFit="1" customWidth="1"/>
    <col min="3" max="3" width="19.85546875" style="19" bestFit="1" customWidth="1"/>
    <col min="4" max="4" width="17.28515625" style="19" bestFit="1" customWidth="1"/>
    <col min="5" max="5" width="34.7109375" style="19" customWidth="1"/>
    <col min="6" max="6" width="20" style="19" bestFit="1" customWidth="1"/>
    <col min="7" max="16384" width="9.140625" style="19"/>
  </cols>
  <sheetData>
    <row r="1" spans="1:6" x14ac:dyDescent="0.2">
      <c r="E1" s="20" t="s">
        <v>9</v>
      </c>
      <c r="F1" s="20"/>
    </row>
    <row r="2" spans="1:6" x14ac:dyDescent="0.2">
      <c r="E2" s="20" t="s">
        <v>70</v>
      </c>
      <c r="F2" s="20"/>
    </row>
    <row r="3" spans="1:6" ht="15.75" x14ac:dyDescent="0.25">
      <c r="A3" s="97" t="s">
        <v>65</v>
      </c>
      <c r="B3" s="97"/>
      <c r="C3" s="97"/>
      <c r="D3" s="97"/>
      <c r="E3" s="97"/>
      <c r="F3" s="17"/>
    </row>
    <row r="4" spans="1:6" ht="15.75" x14ac:dyDescent="0.25">
      <c r="C4" s="17"/>
      <c r="D4" s="17"/>
      <c r="E4" s="17"/>
      <c r="F4" s="17"/>
    </row>
    <row r="5" spans="1:6" ht="15" x14ac:dyDescent="0.2">
      <c r="C5" s="2"/>
      <c r="D5" s="2"/>
      <c r="E5" s="4" t="s">
        <v>77</v>
      </c>
      <c r="F5" s="3"/>
    </row>
    <row r="6" spans="1:6" ht="15" x14ac:dyDescent="0.2">
      <c r="C6" s="2"/>
      <c r="D6" s="2"/>
      <c r="E6" s="2"/>
      <c r="F6" s="2"/>
    </row>
    <row r="7" spans="1:6" ht="15" x14ac:dyDescent="0.2">
      <c r="A7" s="2" t="s">
        <v>218</v>
      </c>
      <c r="B7" s="2"/>
      <c r="C7" s="2"/>
      <c r="D7" s="2"/>
      <c r="E7" s="2"/>
      <c r="F7" s="2"/>
    </row>
    <row r="8" spans="1:6" ht="15" x14ac:dyDescent="0.2">
      <c r="A8" s="2" t="s">
        <v>91</v>
      </c>
      <c r="B8" s="2"/>
      <c r="C8" s="2"/>
      <c r="D8" s="2"/>
      <c r="E8" s="2"/>
      <c r="F8" s="2"/>
    </row>
    <row r="9" spans="1:6" ht="15" x14ac:dyDescent="0.2">
      <c r="C9" s="2"/>
      <c r="D9" s="2"/>
      <c r="E9" s="21" t="s">
        <v>46</v>
      </c>
    </row>
    <row r="10" spans="1:6" ht="15" x14ac:dyDescent="0.2">
      <c r="A10" s="98" t="s">
        <v>80</v>
      </c>
      <c r="B10" s="98"/>
      <c r="C10" s="99" t="s">
        <v>72</v>
      </c>
      <c r="D10" s="99"/>
      <c r="E10" s="100" t="s">
        <v>14</v>
      </c>
      <c r="F10" s="102" t="s">
        <v>71</v>
      </c>
    </row>
    <row r="11" spans="1:6" s="21" customFormat="1" ht="33" customHeight="1" x14ac:dyDescent="0.2">
      <c r="A11" s="5" t="s">
        <v>10</v>
      </c>
      <c r="B11" s="5" t="s">
        <v>11</v>
      </c>
      <c r="C11" s="5" t="s">
        <v>12</v>
      </c>
      <c r="D11" s="5" t="s">
        <v>13</v>
      </c>
      <c r="E11" s="101"/>
      <c r="F11" s="103"/>
    </row>
    <row r="12" spans="1:6" customFormat="1" ht="28.5" x14ac:dyDescent="0.25">
      <c r="A12" s="46">
        <v>42767</v>
      </c>
      <c r="B12" s="43" t="s">
        <v>92</v>
      </c>
      <c r="C12" s="47"/>
      <c r="D12" s="44">
        <v>8549204</v>
      </c>
      <c r="E12" s="48" t="s">
        <v>118</v>
      </c>
      <c r="F12" s="81" t="s">
        <v>152</v>
      </c>
    </row>
    <row r="13" spans="1:6" customFormat="1" ht="28.5" x14ac:dyDescent="0.25">
      <c r="A13" s="46">
        <v>42767</v>
      </c>
      <c r="B13" s="38" t="s">
        <v>93</v>
      </c>
      <c r="C13" s="49"/>
      <c r="D13" s="41">
        <v>18204085</v>
      </c>
      <c r="E13" s="50" t="s">
        <v>118</v>
      </c>
      <c r="F13" s="81" t="s">
        <v>152</v>
      </c>
    </row>
    <row r="14" spans="1:6" customFormat="1" ht="28.5" x14ac:dyDescent="0.25">
      <c r="A14" s="46">
        <v>42767</v>
      </c>
      <c r="B14" s="38" t="s">
        <v>94</v>
      </c>
      <c r="C14" s="49"/>
      <c r="D14" s="41">
        <v>17098841</v>
      </c>
      <c r="E14" s="50" t="s">
        <v>118</v>
      </c>
      <c r="F14" s="81" t="s">
        <v>152</v>
      </c>
    </row>
    <row r="15" spans="1:6" customFormat="1" ht="28.5" x14ac:dyDescent="0.25">
      <c r="A15" s="46">
        <v>42767</v>
      </c>
      <c r="B15" s="38" t="s">
        <v>95</v>
      </c>
      <c r="C15" s="49"/>
      <c r="D15" s="41">
        <v>35197758</v>
      </c>
      <c r="E15" s="50" t="s">
        <v>118</v>
      </c>
      <c r="F15" s="81" t="s">
        <v>152</v>
      </c>
    </row>
    <row r="16" spans="1:6" ht="28.5" x14ac:dyDescent="0.25">
      <c r="A16" s="46">
        <v>42767</v>
      </c>
      <c r="B16" s="38" t="s">
        <v>96</v>
      </c>
      <c r="C16" s="51"/>
      <c r="D16" s="41">
        <v>43274573</v>
      </c>
      <c r="E16" s="50" t="s">
        <v>118</v>
      </c>
      <c r="F16" s="81" t="s">
        <v>152</v>
      </c>
    </row>
    <row r="17" spans="1:6" ht="28.5" x14ac:dyDescent="0.25">
      <c r="A17" s="46">
        <v>42767</v>
      </c>
      <c r="B17" s="39" t="s">
        <v>97</v>
      </c>
      <c r="C17" s="51"/>
      <c r="D17" s="41">
        <v>33623014</v>
      </c>
      <c r="E17" s="50" t="s">
        <v>118</v>
      </c>
      <c r="F17" s="81" t="s">
        <v>152</v>
      </c>
    </row>
    <row r="18" spans="1:6" ht="28.5" x14ac:dyDescent="0.25">
      <c r="A18" s="46">
        <v>42767</v>
      </c>
      <c r="B18" s="38" t="s">
        <v>98</v>
      </c>
      <c r="C18" s="51"/>
      <c r="D18" s="41">
        <v>38630392</v>
      </c>
      <c r="E18" s="50" t="s">
        <v>118</v>
      </c>
      <c r="F18" s="81" t="s">
        <v>152</v>
      </c>
    </row>
    <row r="19" spans="1:6" ht="28.5" x14ac:dyDescent="0.25">
      <c r="A19" s="46">
        <v>42767</v>
      </c>
      <c r="B19" s="39" t="s">
        <v>99</v>
      </c>
      <c r="C19" s="51"/>
      <c r="D19" s="41">
        <v>39048247</v>
      </c>
      <c r="E19" s="50" t="s">
        <v>118</v>
      </c>
      <c r="F19" s="82" t="s">
        <v>153</v>
      </c>
    </row>
    <row r="20" spans="1:6" ht="28.5" x14ac:dyDescent="0.25">
      <c r="A20" s="46">
        <v>42767</v>
      </c>
      <c r="B20" s="39" t="s">
        <v>100</v>
      </c>
      <c r="C20" s="51"/>
      <c r="D20" s="41">
        <v>38453314</v>
      </c>
      <c r="E20" s="50" t="s">
        <v>118</v>
      </c>
      <c r="F20" s="82" t="s">
        <v>153</v>
      </c>
    </row>
    <row r="21" spans="1:6" ht="28.5" x14ac:dyDescent="0.25">
      <c r="A21" s="46">
        <v>42767</v>
      </c>
      <c r="B21" s="39" t="s">
        <v>101</v>
      </c>
      <c r="C21" s="51"/>
      <c r="D21" s="41">
        <v>32744884</v>
      </c>
      <c r="E21" s="50" t="s">
        <v>118</v>
      </c>
      <c r="F21" s="82" t="s">
        <v>153</v>
      </c>
    </row>
    <row r="22" spans="1:6" ht="28.5" x14ac:dyDescent="0.25">
      <c r="A22" s="46">
        <v>42767</v>
      </c>
      <c r="B22" s="39" t="s">
        <v>102</v>
      </c>
      <c r="C22" s="51"/>
      <c r="D22" s="41">
        <v>36081660</v>
      </c>
      <c r="E22" s="50" t="s">
        <v>118</v>
      </c>
      <c r="F22" s="82" t="s">
        <v>153</v>
      </c>
    </row>
    <row r="23" spans="1:6" ht="28.5" x14ac:dyDescent="0.25">
      <c r="A23" s="46">
        <v>42767</v>
      </c>
      <c r="B23" s="39" t="s">
        <v>103</v>
      </c>
      <c r="C23" s="51"/>
      <c r="D23" s="41">
        <v>38233733</v>
      </c>
      <c r="E23" s="50" t="s">
        <v>118</v>
      </c>
      <c r="F23" s="82" t="s">
        <v>153</v>
      </c>
    </row>
    <row r="24" spans="1:6" ht="28.5" x14ac:dyDescent="0.25">
      <c r="A24" s="46">
        <v>42767</v>
      </c>
      <c r="B24" s="39" t="s">
        <v>104</v>
      </c>
      <c r="C24" s="51"/>
      <c r="D24" s="41">
        <v>35191472</v>
      </c>
      <c r="E24" s="50" t="s">
        <v>118</v>
      </c>
      <c r="F24" s="82" t="s">
        <v>153</v>
      </c>
    </row>
    <row r="25" spans="1:6" ht="28.5" x14ac:dyDescent="0.25">
      <c r="A25" s="46">
        <v>42767</v>
      </c>
      <c r="B25" s="39" t="s">
        <v>105</v>
      </c>
      <c r="C25" s="51"/>
      <c r="D25" s="41">
        <v>16332180</v>
      </c>
      <c r="E25" s="50" t="s">
        <v>118</v>
      </c>
      <c r="F25" s="82" t="s">
        <v>153</v>
      </c>
    </row>
    <row r="26" spans="1:6" ht="42.75" x14ac:dyDescent="0.25">
      <c r="A26" s="46">
        <v>42767</v>
      </c>
      <c r="B26" s="39" t="s">
        <v>106</v>
      </c>
      <c r="C26" s="51"/>
      <c r="D26" s="41">
        <v>16951363</v>
      </c>
      <c r="E26" s="50" t="s">
        <v>118</v>
      </c>
      <c r="F26" s="82" t="s">
        <v>154</v>
      </c>
    </row>
    <row r="27" spans="1:6" ht="15" x14ac:dyDescent="0.25">
      <c r="A27" s="46">
        <v>42767</v>
      </c>
      <c r="B27" s="40" t="s">
        <v>115</v>
      </c>
      <c r="C27" s="51"/>
      <c r="D27" s="41">
        <v>30487119</v>
      </c>
      <c r="E27" s="50" t="s">
        <v>118</v>
      </c>
      <c r="F27" s="83" t="s">
        <v>163</v>
      </c>
    </row>
    <row r="28" spans="1:6" ht="26.25" x14ac:dyDescent="0.25">
      <c r="A28" s="46">
        <v>42767</v>
      </c>
      <c r="B28" s="52" t="s">
        <v>107</v>
      </c>
      <c r="C28" s="51"/>
      <c r="D28" s="41">
        <v>32140106</v>
      </c>
      <c r="E28" s="50" t="s">
        <v>118</v>
      </c>
      <c r="F28" s="84" t="s">
        <v>159</v>
      </c>
    </row>
    <row r="29" spans="1:6" ht="28.5" x14ac:dyDescent="0.25">
      <c r="A29" s="46">
        <v>42767</v>
      </c>
      <c r="B29" s="52" t="s">
        <v>132</v>
      </c>
      <c r="C29" s="51"/>
      <c r="D29" s="41">
        <v>15159112</v>
      </c>
      <c r="E29" s="50" t="s">
        <v>118</v>
      </c>
      <c r="F29" s="82" t="s">
        <v>153</v>
      </c>
    </row>
    <row r="30" spans="1:6" ht="28.5" x14ac:dyDescent="0.25">
      <c r="A30" s="46">
        <v>42767</v>
      </c>
      <c r="B30" s="52" t="s">
        <v>133</v>
      </c>
      <c r="C30" s="51"/>
      <c r="D30" s="41">
        <v>16796489</v>
      </c>
      <c r="E30" s="50" t="s">
        <v>118</v>
      </c>
      <c r="F30" s="82" t="s">
        <v>153</v>
      </c>
    </row>
    <row r="31" spans="1:6" ht="28.5" x14ac:dyDescent="0.25">
      <c r="A31" s="46">
        <v>42767</v>
      </c>
      <c r="B31" s="52" t="s">
        <v>134</v>
      </c>
      <c r="C31" s="51"/>
      <c r="D31" s="41">
        <v>40261391</v>
      </c>
      <c r="E31" s="50" t="s">
        <v>118</v>
      </c>
      <c r="F31" s="82" t="s">
        <v>153</v>
      </c>
    </row>
    <row r="32" spans="1:6" ht="28.5" x14ac:dyDescent="0.25">
      <c r="A32" s="46">
        <v>42767</v>
      </c>
      <c r="B32" s="45" t="s">
        <v>108</v>
      </c>
      <c r="C32" s="51"/>
      <c r="D32" s="41">
        <v>1331051</v>
      </c>
      <c r="E32" s="50" t="s">
        <v>118</v>
      </c>
      <c r="F32" s="85" t="s">
        <v>160</v>
      </c>
    </row>
    <row r="33" spans="1:6" ht="42.75" x14ac:dyDescent="0.25">
      <c r="A33" s="46">
        <v>42767</v>
      </c>
      <c r="B33" s="53" t="s">
        <v>109</v>
      </c>
      <c r="C33" s="51"/>
      <c r="D33" s="41">
        <v>15743498</v>
      </c>
      <c r="E33" s="50" t="s">
        <v>118</v>
      </c>
      <c r="F33" s="85" t="s">
        <v>161</v>
      </c>
    </row>
    <row r="34" spans="1:6" ht="42.75" x14ac:dyDescent="0.25">
      <c r="A34" s="46">
        <v>42767</v>
      </c>
      <c r="B34" s="39" t="s">
        <v>110</v>
      </c>
      <c r="C34" s="51"/>
      <c r="D34" s="41">
        <v>8199441</v>
      </c>
      <c r="E34" s="50" t="s">
        <v>118</v>
      </c>
      <c r="F34" s="85" t="s">
        <v>156</v>
      </c>
    </row>
    <row r="35" spans="1:6" ht="42.75" x14ac:dyDescent="0.25">
      <c r="A35" s="46">
        <v>42767</v>
      </c>
      <c r="B35" s="39" t="s">
        <v>111</v>
      </c>
      <c r="C35" s="51"/>
      <c r="D35" s="41">
        <v>31622408</v>
      </c>
      <c r="E35" s="50" t="s">
        <v>118</v>
      </c>
      <c r="F35" s="85" t="s">
        <v>157</v>
      </c>
    </row>
    <row r="36" spans="1:6" ht="15" x14ac:dyDescent="0.25">
      <c r="A36" s="46">
        <v>42767</v>
      </c>
      <c r="B36" s="54" t="s">
        <v>112</v>
      </c>
      <c r="C36" s="51"/>
      <c r="D36" s="42">
        <v>42799934</v>
      </c>
      <c r="E36" s="50" t="s">
        <v>118</v>
      </c>
      <c r="F36" s="83" t="s">
        <v>158</v>
      </c>
    </row>
    <row r="37" spans="1:6" ht="15" x14ac:dyDescent="0.25">
      <c r="A37" s="46">
        <v>42767</v>
      </c>
      <c r="B37" s="54" t="s">
        <v>113</v>
      </c>
      <c r="C37" s="51"/>
      <c r="D37" s="42">
        <v>6547415</v>
      </c>
      <c r="E37" s="50" t="s">
        <v>118</v>
      </c>
      <c r="F37" s="83" t="s">
        <v>158</v>
      </c>
    </row>
    <row r="38" spans="1:6" ht="33.75" customHeight="1" x14ac:dyDescent="0.25">
      <c r="A38" s="46">
        <v>42767</v>
      </c>
      <c r="B38" s="39" t="s">
        <v>116</v>
      </c>
      <c r="C38" s="51"/>
      <c r="D38" s="41">
        <v>33461364</v>
      </c>
      <c r="E38" s="50" t="s">
        <v>119</v>
      </c>
      <c r="F38" s="83" t="s">
        <v>158</v>
      </c>
    </row>
    <row r="39" spans="1:6" ht="28.5" x14ac:dyDescent="0.25">
      <c r="A39" s="46">
        <v>42767</v>
      </c>
      <c r="B39" s="40" t="s">
        <v>114</v>
      </c>
      <c r="C39" s="51"/>
      <c r="D39" s="41">
        <v>39712206</v>
      </c>
      <c r="E39" s="50" t="s">
        <v>118</v>
      </c>
      <c r="F39" s="66" t="s">
        <v>162</v>
      </c>
    </row>
    <row r="40" spans="1:6" ht="15" x14ac:dyDescent="0.25">
      <c r="A40" s="55">
        <v>42767</v>
      </c>
      <c r="B40" s="56" t="s">
        <v>117</v>
      </c>
      <c r="C40" s="57"/>
      <c r="D40" s="44">
        <v>51534638</v>
      </c>
      <c r="E40" s="58" t="s">
        <v>118</v>
      </c>
      <c r="F40" s="83" t="s">
        <v>164</v>
      </c>
    </row>
    <row r="41" spans="1:6" ht="27" x14ac:dyDescent="0.25">
      <c r="A41" s="55">
        <v>42767</v>
      </c>
      <c r="B41" s="51" t="s">
        <v>120</v>
      </c>
      <c r="C41" s="51"/>
      <c r="D41" s="59">
        <v>12289470</v>
      </c>
      <c r="E41" s="60" t="s">
        <v>128</v>
      </c>
      <c r="F41" s="86" t="s">
        <v>153</v>
      </c>
    </row>
    <row r="42" spans="1:6" ht="27" x14ac:dyDescent="0.25">
      <c r="A42" s="55">
        <v>42767</v>
      </c>
      <c r="B42" s="61" t="s">
        <v>121</v>
      </c>
      <c r="C42" s="51"/>
      <c r="D42" s="59">
        <v>13689839</v>
      </c>
      <c r="E42" s="60" t="s">
        <v>128</v>
      </c>
      <c r="F42" s="86" t="s">
        <v>153</v>
      </c>
    </row>
    <row r="43" spans="1:6" ht="27" x14ac:dyDescent="0.25">
      <c r="A43" s="55">
        <v>42767</v>
      </c>
      <c r="B43" s="61" t="s">
        <v>122</v>
      </c>
      <c r="C43" s="51"/>
      <c r="D43" s="59">
        <v>13020188</v>
      </c>
      <c r="E43" s="60" t="s">
        <v>128</v>
      </c>
      <c r="F43" s="86" t="s">
        <v>153</v>
      </c>
    </row>
    <row r="44" spans="1:6" ht="27" x14ac:dyDescent="0.25">
      <c r="A44" s="55">
        <v>42767</v>
      </c>
      <c r="B44" s="61" t="s">
        <v>123</v>
      </c>
      <c r="C44" s="51"/>
      <c r="D44" s="59">
        <v>13527637</v>
      </c>
      <c r="E44" s="60" t="s">
        <v>128</v>
      </c>
      <c r="F44" s="67" t="s">
        <v>165</v>
      </c>
    </row>
    <row r="45" spans="1:6" ht="27" x14ac:dyDescent="0.25">
      <c r="A45" s="55">
        <v>42767</v>
      </c>
      <c r="B45" s="62" t="s">
        <v>124</v>
      </c>
      <c r="C45" s="51"/>
      <c r="D45" s="59">
        <v>12721967</v>
      </c>
      <c r="E45" s="60" t="s">
        <v>128</v>
      </c>
      <c r="F45" s="67" t="s">
        <v>166</v>
      </c>
    </row>
    <row r="46" spans="1:6" ht="27" x14ac:dyDescent="0.25">
      <c r="A46" s="55">
        <v>42767</v>
      </c>
      <c r="B46" s="62" t="s">
        <v>125</v>
      </c>
      <c r="C46" s="51"/>
      <c r="D46" s="59">
        <v>14452677</v>
      </c>
      <c r="E46" s="60" t="s">
        <v>128</v>
      </c>
      <c r="F46" s="67" t="s">
        <v>166</v>
      </c>
    </row>
    <row r="47" spans="1:6" ht="27" x14ac:dyDescent="0.25">
      <c r="A47" s="55">
        <v>42767</v>
      </c>
      <c r="B47" s="62" t="s">
        <v>126</v>
      </c>
      <c r="C47" s="51"/>
      <c r="D47" s="59">
        <v>15615820</v>
      </c>
      <c r="E47" s="60" t="s">
        <v>128</v>
      </c>
      <c r="F47" s="67" t="s">
        <v>166</v>
      </c>
    </row>
    <row r="48" spans="1:6" ht="27" x14ac:dyDescent="0.25">
      <c r="A48" s="55">
        <v>42767</v>
      </c>
      <c r="B48" s="62" t="s">
        <v>127</v>
      </c>
      <c r="C48" s="51"/>
      <c r="D48" s="59">
        <f>13219316-7988014</f>
        <v>5231302</v>
      </c>
      <c r="E48" s="60" t="s">
        <v>128</v>
      </c>
      <c r="F48" s="67" t="s">
        <v>166</v>
      </c>
    </row>
    <row r="49" spans="1:6" ht="15" x14ac:dyDescent="0.25">
      <c r="A49" s="64">
        <v>42770</v>
      </c>
      <c r="B49" s="51" t="s">
        <v>88</v>
      </c>
      <c r="C49" s="59">
        <v>1431992525</v>
      </c>
      <c r="D49" s="51"/>
      <c r="E49" s="65" t="s">
        <v>129</v>
      </c>
      <c r="F49" s="87"/>
    </row>
    <row r="50" spans="1:6" ht="15" x14ac:dyDescent="0.25">
      <c r="A50" s="64">
        <v>42774</v>
      </c>
      <c r="B50" s="51" t="s">
        <v>88</v>
      </c>
      <c r="C50" s="59">
        <v>1184400600</v>
      </c>
      <c r="D50" s="59"/>
      <c r="E50" s="65" t="s">
        <v>89</v>
      </c>
      <c r="F50" s="87"/>
    </row>
    <row r="51" spans="1:6" ht="27" x14ac:dyDescent="0.25">
      <c r="A51" s="64">
        <v>42774</v>
      </c>
      <c r="B51" s="51" t="s">
        <v>130</v>
      </c>
      <c r="C51" s="59"/>
      <c r="D51" s="59">
        <v>1431992525</v>
      </c>
      <c r="E51" s="65" t="s">
        <v>131</v>
      </c>
      <c r="F51" s="87" t="s">
        <v>213</v>
      </c>
    </row>
    <row r="52" spans="1:6" ht="15" x14ac:dyDescent="0.25">
      <c r="A52" s="64">
        <v>42781</v>
      </c>
      <c r="B52" s="51" t="s">
        <v>144</v>
      </c>
      <c r="C52" s="59"/>
      <c r="D52" s="59">
        <v>23681700</v>
      </c>
      <c r="E52" s="65" t="s">
        <v>145</v>
      </c>
      <c r="F52" s="87" t="s">
        <v>214</v>
      </c>
    </row>
    <row r="53" spans="1:6" ht="15" x14ac:dyDescent="0.25">
      <c r="A53" s="64">
        <v>42783</v>
      </c>
      <c r="B53" s="51" t="s">
        <v>144</v>
      </c>
      <c r="C53" s="59"/>
      <c r="D53" s="59">
        <v>7320600</v>
      </c>
      <c r="E53" s="65" t="s">
        <v>145</v>
      </c>
      <c r="F53" s="87"/>
    </row>
    <row r="54" spans="1:6" ht="15" x14ac:dyDescent="0.25">
      <c r="A54" s="64">
        <v>42786</v>
      </c>
      <c r="B54" s="51" t="s">
        <v>146</v>
      </c>
      <c r="C54" s="59"/>
      <c r="D54" s="59">
        <v>8151000</v>
      </c>
      <c r="E54" s="65" t="s">
        <v>147</v>
      </c>
      <c r="F54" s="87" t="s">
        <v>211</v>
      </c>
    </row>
    <row r="55" spans="1:6" ht="15" x14ac:dyDescent="0.25">
      <c r="A55" s="64">
        <v>42787</v>
      </c>
      <c r="B55" s="51" t="s">
        <v>148</v>
      </c>
      <c r="C55" s="59"/>
      <c r="D55" s="59">
        <v>6791000</v>
      </c>
      <c r="E55" s="65" t="s">
        <v>149</v>
      </c>
      <c r="F55" s="87" t="s">
        <v>212</v>
      </c>
    </row>
    <row r="56" spans="1:6" ht="15" x14ac:dyDescent="0.25">
      <c r="A56" s="64">
        <v>42787</v>
      </c>
      <c r="B56" s="51" t="s">
        <v>150</v>
      </c>
      <c r="C56" s="59"/>
      <c r="D56" s="59">
        <v>7100000</v>
      </c>
      <c r="E56" s="65" t="s">
        <v>151</v>
      </c>
      <c r="F56" s="87" t="s">
        <v>210</v>
      </c>
    </row>
    <row r="57" spans="1:6" ht="15" x14ac:dyDescent="0.25">
      <c r="A57" s="64">
        <v>42788</v>
      </c>
      <c r="B57" s="51" t="s">
        <v>88</v>
      </c>
      <c r="C57" s="59">
        <v>841742800</v>
      </c>
      <c r="D57" s="59"/>
      <c r="E57" s="65" t="s">
        <v>89</v>
      </c>
      <c r="F57" s="87"/>
    </row>
    <row r="58" spans="1:6" ht="25.5" x14ac:dyDescent="0.25">
      <c r="A58" s="64">
        <v>42789</v>
      </c>
      <c r="B58" s="68" t="s">
        <v>167</v>
      </c>
      <c r="C58" s="59"/>
      <c r="D58" s="76">
        <v>14126052</v>
      </c>
      <c r="E58" s="50" t="s">
        <v>118</v>
      </c>
      <c r="F58" s="88" t="s">
        <v>198</v>
      </c>
    </row>
    <row r="59" spans="1:6" ht="25.5" x14ac:dyDescent="0.25">
      <c r="A59" s="64">
        <v>42790</v>
      </c>
      <c r="B59" s="69" t="s">
        <v>168</v>
      </c>
      <c r="C59" s="59"/>
      <c r="D59" s="76">
        <v>35885483</v>
      </c>
      <c r="E59" s="50" t="s">
        <v>118</v>
      </c>
      <c r="F59" s="88" t="s">
        <v>199</v>
      </c>
    </row>
    <row r="60" spans="1:6" ht="25.5" x14ac:dyDescent="0.25">
      <c r="A60" s="64">
        <v>42790</v>
      </c>
      <c r="B60" s="69" t="s">
        <v>169</v>
      </c>
      <c r="C60" s="59"/>
      <c r="D60" s="76">
        <v>33206055</v>
      </c>
      <c r="E60" s="50" t="s">
        <v>118</v>
      </c>
      <c r="F60" s="88" t="s">
        <v>200</v>
      </c>
    </row>
    <row r="61" spans="1:6" ht="25.5" x14ac:dyDescent="0.25">
      <c r="A61" s="64">
        <v>42790</v>
      </c>
      <c r="B61" s="69" t="s">
        <v>170</v>
      </c>
      <c r="C61" s="59"/>
      <c r="D61" s="76">
        <v>36800078</v>
      </c>
      <c r="E61" s="50" t="s">
        <v>118</v>
      </c>
      <c r="F61" s="88" t="s">
        <v>201</v>
      </c>
    </row>
    <row r="62" spans="1:6" ht="25.5" x14ac:dyDescent="0.25">
      <c r="A62" s="64">
        <v>42790</v>
      </c>
      <c r="B62" s="69" t="s">
        <v>171</v>
      </c>
      <c r="C62" s="59"/>
      <c r="D62" s="76">
        <v>32090251</v>
      </c>
      <c r="E62" s="50" t="s">
        <v>118</v>
      </c>
      <c r="F62" s="88" t="s">
        <v>202</v>
      </c>
    </row>
    <row r="63" spans="1:6" ht="15" x14ac:dyDescent="0.25">
      <c r="A63" s="64">
        <v>42790</v>
      </c>
      <c r="B63" s="69" t="s">
        <v>172</v>
      </c>
      <c r="C63" s="59"/>
      <c r="D63" s="76">
        <v>13618876</v>
      </c>
      <c r="E63" s="50" t="s">
        <v>118</v>
      </c>
      <c r="F63" s="88" t="s">
        <v>203</v>
      </c>
    </row>
    <row r="64" spans="1:6" ht="15" x14ac:dyDescent="0.25">
      <c r="A64" s="64">
        <v>42790</v>
      </c>
      <c r="B64" s="69" t="s">
        <v>173</v>
      </c>
      <c r="C64" s="59"/>
      <c r="D64" s="76">
        <v>13394688</v>
      </c>
      <c r="E64" s="50" t="s">
        <v>118</v>
      </c>
      <c r="F64" s="88" t="s">
        <v>204</v>
      </c>
    </row>
    <row r="65" spans="1:6" ht="15" x14ac:dyDescent="0.25">
      <c r="A65" s="64">
        <v>42790</v>
      </c>
      <c r="B65" s="69" t="s">
        <v>174</v>
      </c>
      <c r="C65" s="59"/>
      <c r="D65" s="76">
        <v>30128218</v>
      </c>
      <c r="E65" s="50" t="s">
        <v>118</v>
      </c>
      <c r="F65" s="88" t="s">
        <v>189</v>
      </c>
    </row>
    <row r="66" spans="1:6" ht="15" x14ac:dyDescent="0.25">
      <c r="A66" s="64">
        <v>42790</v>
      </c>
      <c r="B66" s="69" t="s">
        <v>175</v>
      </c>
      <c r="C66" s="59"/>
      <c r="D66" s="76">
        <v>30529628</v>
      </c>
      <c r="E66" s="50" t="s">
        <v>118</v>
      </c>
      <c r="F66" s="89" t="s">
        <v>190</v>
      </c>
    </row>
    <row r="67" spans="1:6" ht="15" x14ac:dyDescent="0.25">
      <c r="A67" s="64">
        <v>42790</v>
      </c>
      <c r="B67" s="70" t="s">
        <v>176</v>
      </c>
      <c r="C67" s="59"/>
      <c r="D67" s="76">
        <v>28950355</v>
      </c>
      <c r="E67" s="50" t="s">
        <v>118</v>
      </c>
      <c r="F67" s="88" t="s">
        <v>191</v>
      </c>
    </row>
    <row r="68" spans="1:6" ht="25.5" x14ac:dyDescent="0.25">
      <c r="A68" s="64">
        <v>42790</v>
      </c>
      <c r="B68" s="71" t="s">
        <v>92</v>
      </c>
      <c r="C68" s="59"/>
      <c r="D68" s="76">
        <v>30017716</v>
      </c>
      <c r="E68" s="50" t="s">
        <v>118</v>
      </c>
      <c r="F68" s="89" t="s">
        <v>205</v>
      </c>
    </row>
    <row r="69" spans="1:6" ht="25.5" x14ac:dyDescent="0.25">
      <c r="A69" s="64">
        <v>42790</v>
      </c>
      <c r="B69" s="69" t="s">
        <v>177</v>
      </c>
      <c r="C69" s="59"/>
      <c r="D69" s="76">
        <v>58822172</v>
      </c>
      <c r="E69" s="78" t="s">
        <v>187</v>
      </c>
      <c r="F69" s="88" t="s">
        <v>206</v>
      </c>
    </row>
    <row r="70" spans="1:6" ht="25.5" x14ac:dyDescent="0.25">
      <c r="A70" s="64">
        <v>42790</v>
      </c>
      <c r="B70" s="69" t="s">
        <v>178</v>
      </c>
      <c r="C70" s="59"/>
      <c r="D70" s="76">
        <v>42833078</v>
      </c>
      <c r="E70" s="78" t="s">
        <v>188</v>
      </c>
      <c r="F70" s="88" t="s">
        <v>207</v>
      </c>
    </row>
    <row r="71" spans="1:6" ht="25.5" x14ac:dyDescent="0.25">
      <c r="A71" s="64">
        <v>42790</v>
      </c>
      <c r="B71" s="72" t="s">
        <v>179</v>
      </c>
      <c r="C71" s="59"/>
      <c r="D71" s="76">
        <v>31673125</v>
      </c>
      <c r="E71" s="50" t="s">
        <v>118</v>
      </c>
      <c r="F71" s="90" t="s">
        <v>208</v>
      </c>
    </row>
    <row r="72" spans="1:6" ht="15" x14ac:dyDescent="0.25">
      <c r="A72" s="64">
        <v>42790</v>
      </c>
      <c r="B72" s="72" t="s">
        <v>180</v>
      </c>
      <c r="C72" s="59"/>
      <c r="D72" s="76">
        <v>15163204</v>
      </c>
      <c r="E72" s="50" t="s">
        <v>118</v>
      </c>
      <c r="F72" s="90" t="s">
        <v>192</v>
      </c>
    </row>
    <row r="73" spans="1:6" ht="15" x14ac:dyDescent="0.25">
      <c r="A73" s="64">
        <v>42790</v>
      </c>
      <c r="B73" s="69" t="s">
        <v>181</v>
      </c>
      <c r="C73" s="59"/>
      <c r="D73" s="76">
        <v>16179195</v>
      </c>
      <c r="E73" s="50" t="s">
        <v>118</v>
      </c>
      <c r="F73" s="90" t="s">
        <v>193</v>
      </c>
    </row>
    <row r="74" spans="1:6" ht="25.5" x14ac:dyDescent="0.25">
      <c r="A74" s="64">
        <v>42790</v>
      </c>
      <c r="B74" s="73" t="s">
        <v>99</v>
      </c>
      <c r="C74" s="59"/>
      <c r="D74" s="76">
        <v>39175784</v>
      </c>
      <c r="E74" s="50" t="s">
        <v>118</v>
      </c>
      <c r="F74" s="90" t="s">
        <v>209</v>
      </c>
    </row>
    <row r="75" spans="1:6" ht="25.5" x14ac:dyDescent="0.25">
      <c r="A75" s="64">
        <v>42790</v>
      </c>
      <c r="B75" s="73" t="s">
        <v>182</v>
      </c>
      <c r="C75" s="59"/>
      <c r="D75" s="76">
        <v>41551918</v>
      </c>
      <c r="E75" s="50" t="s">
        <v>118</v>
      </c>
      <c r="F75" s="90" t="s">
        <v>209</v>
      </c>
    </row>
    <row r="76" spans="1:6" ht="15" x14ac:dyDescent="0.25">
      <c r="A76" s="64">
        <v>42790</v>
      </c>
      <c r="B76" s="74" t="s">
        <v>183</v>
      </c>
      <c r="C76" s="59"/>
      <c r="D76" s="76">
        <v>37332314</v>
      </c>
      <c r="E76" s="50" t="s">
        <v>118</v>
      </c>
      <c r="F76" s="90" t="s">
        <v>194</v>
      </c>
    </row>
    <row r="77" spans="1:6" ht="15" x14ac:dyDescent="0.25">
      <c r="A77" s="64">
        <v>42790</v>
      </c>
      <c r="B77" s="75" t="s">
        <v>184</v>
      </c>
      <c r="C77" s="59"/>
      <c r="D77" s="77">
        <v>42068211</v>
      </c>
      <c r="E77" s="50" t="s">
        <v>118</v>
      </c>
      <c r="F77" s="90" t="s">
        <v>195</v>
      </c>
    </row>
    <row r="78" spans="1:6" ht="15" x14ac:dyDescent="0.25">
      <c r="A78" s="64">
        <v>42790</v>
      </c>
      <c r="B78" s="72" t="s">
        <v>185</v>
      </c>
      <c r="C78" s="59"/>
      <c r="D78" s="76">
        <v>31549780</v>
      </c>
      <c r="E78" s="50" t="s">
        <v>118</v>
      </c>
      <c r="F78" s="90" t="s">
        <v>196</v>
      </c>
    </row>
    <row r="79" spans="1:6" ht="15" x14ac:dyDescent="0.25">
      <c r="A79" s="64">
        <v>42790</v>
      </c>
      <c r="B79" s="72" t="s">
        <v>186</v>
      </c>
      <c r="C79" s="59"/>
      <c r="D79" s="76">
        <v>13880727</v>
      </c>
      <c r="E79" s="50" t="s">
        <v>118</v>
      </c>
      <c r="F79" s="90" t="s">
        <v>197</v>
      </c>
    </row>
    <row r="80" spans="1:6" ht="28.5" x14ac:dyDescent="0.25">
      <c r="A80" s="64">
        <v>42790</v>
      </c>
      <c r="B80" s="62" t="s">
        <v>127</v>
      </c>
      <c r="C80" s="59"/>
      <c r="D80" s="41">
        <v>7189212.5999999996</v>
      </c>
      <c r="E80" s="60" t="s">
        <v>128</v>
      </c>
      <c r="F80" s="66" t="s">
        <v>166</v>
      </c>
    </row>
    <row r="81" spans="1:6" ht="27" x14ac:dyDescent="0.25">
      <c r="A81" s="64">
        <v>42790</v>
      </c>
      <c r="B81" s="62" t="s">
        <v>135</v>
      </c>
      <c r="C81" s="59"/>
      <c r="D81" s="41">
        <v>12779165.699999999</v>
      </c>
      <c r="E81" s="60" t="s">
        <v>128</v>
      </c>
      <c r="F81" s="67" t="s">
        <v>155</v>
      </c>
    </row>
    <row r="82" spans="1:6" ht="27" x14ac:dyDescent="0.25">
      <c r="A82" s="64">
        <v>42790</v>
      </c>
      <c r="B82" s="62" t="s">
        <v>136</v>
      </c>
      <c r="C82" s="59"/>
      <c r="D82" s="41">
        <v>11968280.1</v>
      </c>
      <c r="E82" s="60" t="s">
        <v>128</v>
      </c>
      <c r="F82" s="67" t="s">
        <v>155</v>
      </c>
    </row>
    <row r="83" spans="1:6" ht="27" x14ac:dyDescent="0.25">
      <c r="A83" s="64">
        <v>42790</v>
      </c>
      <c r="B83" s="62" t="s">
        <v>137</v>
      </c>
      <c r="C83" s="59"/>
      <c r="D83" s="59">
        <v>11480174.1</v>
      </c>
      <c r="E83" s="60" t="s">
        <v>128</v>
      </c>
      <c r="F83" s="67" t="s">
        <v>155</v>
      </c>
    </row>
    <row r="84" spans="1:6" ht="27" x14ac:dyDescent="0.25">
      <c r="A84" s="64">
        <v>42790</v>
      </c>
      <c r="B84" s="62" t="s">
        <v>138</v>
      </c>
      <c r="C84" s="59"/>
      <c r="D84" s="59">
        <v>11300633.1</v>
      </c>
      <c r="E84" s="60" t="s">
        <v>128</v>
      </c>
      <c r="F84" s="67" t="s">
        <v>155</v>
      </c>
    </row>
    <row r="85" spans="1:6" ht="27" x14ac:dyDescent="0.25">
      <c r="A85" s="64">
        <v>42790</v>
      </c>
      <c r="B85" s="62" t="s">
        <v>139</v>
      </c>
      <c r="C85" s="59"/>
      <c r="D85" s="59">
        <v>9858717.9000000004</v>
      </c>
      <c r="E85" s="60" t="s">
        <v>128</v>
      </c>
      <c r="F85" s="67" t="s">
        <v>155</v>
      </c>
    </row>
    <row r="86" spans="1:6" ht="27" x14ac:dyDescent="0.25">
      <c r="A86" s="64">
        <v>42790</v>
      </c>
      <c r="B86" s="62" t="s">
        <v>140</v>
      </c>
      <c r="C86" s="59"/>
      <c r="D86" s="59">
        <v>9363589.1999999993</v>
      </c>
      <c r="E86" s="60" t="s">
        <v>128</v>
      </c>
      <c r="F86" s="67" t="s">
        <v>158</v>
      </c>
    </row>
    <row r="87" spans="1:6" ht="27" x14ac:dyDescent="0.25">
      <c r="A87" s="64">
        <v>42790</v>
      </c>
      <c r="B87" s="51" t="s">
        <v>141</v>
      </c>
      <c r="C87" s="59"/>
      <c r="D87" s="59">
        <v>16554237.300000001</v>
      </c>
      <c r="E87" s="60" t="s">
        <v>128</v>
      </c>
      <c r="F87" s="67" t="s">
        <v>158</v>
      </c>
    </row>
    <row r="88" spans="1:6" ht="15" x14ac:dyDescent="0.25">
      <c r="A88" s="64">
        <v>42790</v>
      </c>
      <c r="B88" s="51" t="s">
        <v>142</v>
      </c>
      <c r="C88" s="59"/>
      <c r="D88" s="59">
        <v>10054890</v>
      </c>
      <c r="E88" s="65" t="s">
        <v>143</v>
      </c>
      <c r="F88" s="37"/>
    </row>
    <row r="89" spans="1:6" x14ac:dyDescent="0.2">
      <c r="A89" s="37"/>
      <c r="B89" s="37"/>
      <c r="C89" s="63">
        <f>SUM(C12:C88)</f>
        <v>3458135925</v>
      </c>
      <c r="D89" s="63">
        <f>SUM(D12:D88)</f>
        <v>3168522424.9999995</v>
      </c>
      <c r="E89" s="37"/>
      <c r="F89" s="37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1" sqref="B11:B12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11" t="s">
        <v>9</v>
      </c>
    </row>
    <row r="2" spans="1:3" x14ac:dyDescent="0.25">
      <c r="C2" s="11" t="s">
        <v>73</v>
      </c>
    </row>
    <row r="4" spans="1:3" ht="15.75" x14ac:dyDescent="0.25">
      <c r="A4" s="97" t="s">
        <v>66</v>
      </c>
      <c r="B4" s="97"/>
      <c r="C4" s="97"/>
    </row>
    <row r="5" spans="1:3" ht="15.75" x14ac:dyDescent="0.25">
      <c r="B5" s="97" t="s">
        <v>67</v>
      </c>
      <c r="C5" s="97"/>
    </row>
    <row r="6" spans="1:3" ht="15.75" x14ac:dyDescent="0.25">
      <c r="B6" s="2"/>
      <c r="C6" s="4" t="s">
        <v>74</v>
      </c>
    </row>
    <row r="7" spans="1:3" ht="15.75" x14ac:dyDescent="0.25">
      <c r="B7" s="2"/>
      <c r="C7" s="2"/>
    </row>
    <row r="8" spans="1:3" s="18" customFormat="1" ht="15.75" x14ac:dyDescent="0.25">
      <c r="A8" s="2" t="s">
        <v>218</v>
      </c>
      <c r="B8" s="2"/>
      <c r="C8" s="2"/>
    </row>
    <row r="9" spans="1:3" s="18" customFormat="1" ht="15.75" x14ac:dyDescent="0.25">
      <c r="A9" s="2" t="s">
        <v>78</v>
      </c>
      <c r="B9" s="2"/>
      <c r="C9" s="2"/>
    </row>
    <row r="10" spans="1:3" ht="15.75" x14ac:dyDescent="0.25">
      <c r="B10" s="2"/>
      <c r="C10" s="1" t="s">
        <v>46</v>
      </c>
    </row>
    <row r="11" spans="1:3" s="14" customFormat="1" ht="33" customHeight="1" x14ac:dyDescent="0.25">
      <c r="A11" s="106" t="s">
        <v>15</v>
      </c>
      <c r="B11" s="104" t="s">
        <v>49</v>
      </c>
      <c r="C11" s="104" t="s">
        <v>68</v>
      </c>
    </row>
    <row r="12" spans="1:3" s="13" customFormat="1" x14ac:dyDescent="0.25">
      <c r="A12" s="107"/>
      <c r="B12" s="105"/>
      <c r="C12" s="105"/>
    </row>
    <row r="13" spans="1:3" ht="21.75" customHeight="1" x14ac:dyDescent="0.25">
      <c r="A13" s="9">
        <v>1</v>
      </c>
      <c r="B13" s="15" t="s">
        <v>50</v>
      </c>
      <c r="C13" s="8" t="s">
        <v>47</v>
      </c>
    </row>
    <row r="14" spans="1:3" ht="15.75" x14ac:dyDescent="0.25">
      <c r="A14" s="12">
        <v>2</v>
      </c>
      <c r="B14" s="15" t="s">
        <v>51</v>
      </c>
      <c r="C14" s="8"/>
    </row>
    <row r="15" spans="1:3" s="1" customFormat="1" ht="21.75" customHeight="1" x14ac:dyDescent="0.25">
      <c r="A15" s="9">
        <v>2.1</v>
      </c>
      <c r="B15" s="15" t="s">
        <v>54</v>
      </c>
      <c r="C15" s="7"/>
    </row>
    <row r="16" spans="1:3" ht="21.75" customHeight="1" x14ac:dyDescent="0.25">
      <c r="A16" s="9">
        <v>2.2000000000000002</v>
      </c>
      <c r="B16" s="15" t="s">
        <v>55</v>
      </c>
      <c r="C16" s="8"/>
    </row>
    <row r="17" spans="1:3" ht="15.75" x14ac:dyDescent="0.25">
      <c r="A17" s="9">
        <v>2.2999999999999998</v>
      </c>
      <c r="B17" s="16" t="s">
        <v>56</v>
      </c>
      <c r="C17" s="8"/>
    </row>
    <row r="18" spans="1:3" ht="30.75" x14ac:dyDescent="0.25">
      <c r="A18" s="9">
        <v>2.4</v>
      </c>
      <c r="B18" s="16" t="s">
        <v>57</v>
      </c>
      <c r="C18" s="8"/>
    </row>
    <row r="19" spans="1:3" ht="21.75" customHeight="1" x14ac:dyDescent="0.25">
      <c r="A19" s="9">
        <v>2.5</v>
      </c>
      <c r="B19" s="16" t="s">
        <v>52</v>
      </c>
      <c r="C19" s="8"/>
    </row>
    <row r="20" spans="1:3" ht="21.75" customHeight="1" x14ac:dyDescent="0.25">
      <c r="A20" s="9">
        <v>2.6</v>
      </c>
      <c r="B20" s="15" t="s">
        <v>48</v>
      </c>
      <c r="C20" s="8"/>
    </row>
    <row r="21" spans="1:3" ht="21.75" customHeight="1" x14ac:dyDescent="0.25">
      <c r="A21" s="9">
        <v>3</v>
      </c>
      <c r="B21" s="15" t="s">
        <v>53</v>
      </c>
      <c r="C21" s="8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B14" sqref="B14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11" t="s">
        <v>9</v>
      </c>
    </row>
    <row r="2" spans="1:3" x14ac:dyDescent="0.25">
      <c r="C2" s="11" t="s">
        <v>75</v>
      </c>
    </row>
    <row r="4" spans="1:3" ht="15.75" x14ac:dyDescent="0.25">
      <c r="B4" s="97" t="s">
        <v>58</v>
      </c>
      <c r="C4" s="97"/>
    </row>
    <row r="5" spans="1:3" ht="15.75" x14ac:dyDescent="0.25">
      <c r="B5" s="97"/>
      <c r="C5" s="97"/>
    </row>
    <row r="6" spans="1:3" ht="15.75" x14ac:dyDescent="0.25">
      <c r="B6" s="2"/>
      <c r="C6" s="4" t="s">
        <v>76</v>
      </c>
    </row>
    <row r="7" spans="1:3" ht="15.75" x14ac:dyDescent="0.25">
      <c r="B7" s="2"/>
      <c r="C7" s="2"/>
    </row>
    <row r="8" spans="1:3" s="18" customFormat="1" ht="15.75" x14ac:dyDescent="0.25">
      <c r="A8" s="2" t="s">
        <v>218</v>
      </c>
      <c r="B8" s="2"/>
      <c r="C8" s="2"/>
    </row>
    <row r="9" spans="1:3" s="18" customFormat="1" ht="15.75" x14ac:dyDescent="0.25">
      <c r="A9" s="2" t="s">
        <v>79</v>
      </c>
      <c r="B9" s="2"/>
      <c r="C9" s="2"/>
    </row>
    <row r="10" spans="1:3" ht="15.75" x14ac:dyDescent="0.25">
      <c r="B10" s="2"/>
      <c r="C10" s="1" t="s">
        <v>46</v>
      </c>
    </row>
    <row r="11" spans="1:3" s="14" customFormat="1" ht="33" customHeight="1" x14ac:dyDescent="0.25">
      <c r="A11" s="106" t="s">
        <v>15</v>
      </c>
      <c r="B11" s="104" t="s">
        <v>49</v>
      </c>
      <c r="C11" s="104" t="s">
        <v>59</v>
      </c>
    </row>
    <row r="12" spans="1:3" s="13" customFormat="1" x14ac:dyDescent="0.25">
      <c r="A12" s="107"/>
      <c r="B12" s="105"/>
      <c r="C12" s="105"/>
    </row>
    <row r="13" spans="1:3" ht="21.75" customHeight="1" x14ac:dyDescent="0.25">
      <c r="A13" s="9">
        <v>1</v>
      </c>
      <c r="B13" s="15" t="s">
        <v>60</v>
      </c>
      <c r="C13" s="8" t="s">
        <v>47</v>
      </c>
    </row>
    <row r="14" spans="1:3" ht="15.75" x14ac:dyDescent="0.25">
      <c r="A14" s="12">
        <v>2</v>
      </c>
      <c r="B14" s="15" t="s">
        <v>61</v>
      </c>
      <c r="C14" s="8"/>
    </row>
    <row r="15" spans="1:3" s="1" customFormat="1" ht="15.75" x14ac:dyDescent="0.25">
      <c r="A15" s="9">
        <v>2.1</v>
      </c>
      <c r="B15" s="16" t="s">
        <v>52</v>
      </c>
      <c r="C15" s="7"/>
    </row>
    <row r="16" spans="1:3" ht="15.75" x14ac:dyDescent="0.25">
      <c r="A16" s="9">
        <v>2.2000000000000002</v>
      </c>
      <c r="B16" s="15" t="s">
        <v>48</v>
      </c>
      <c r="C16" s="8"/>
    </row>
    <row r="17" spans="1:3" ht="15.75" x14ac:dyDescent="0.25">
      <c r="A17" s="9">
        <v>2.2999999999999998</v>
      </c>
      <c r="B17" s="15" t="s">
        <v>48</v>
      </c>
      <c r="C17" s="8"/>
    </row>
    <row r="18" spans="1:3" ht="15.75" x14ac:dyDescent="0.25">
      <c r="A18" s="9">
        <v>3</v>
      </c>
      <c r="B18" s="15" t="s">
        <v>69</v>
      </c>
      <c r="C18" s="8"/>
    </row>
    <row r="19" spans="1:3" ht="15.75" x14ac:dyDescent="0.25">
      <c r="A19" s="9">
        <v>4</v>
      </c>
      <c r="B19" s="16" t="s">
        <v>62</v>
      </c>
      <c r="C19" s="27"/>
    </row>
    <row r="20" spans="1:3" ht="21.75" customHeight="1" x14ac:dyDescent="0.25">
      <c r="A20" s="9">
        <v>5</v>
      </c>
      <c r="B20" s="16" t="s">
        <v>63</v>
      </c>
      <c r="C20" s="8"/>
    </row>
    <row r="21" spans="1:3" ht="21.75" customHeight="1" x14ac:dyDescent="0.25">
      <c r="A21" s="9">
        <v>5.0999999999999996</v>
      </c>
      <c r="B21" s="15" t="s">
        <v>48</v>
      </c>
      <c r="C21" s="8"/>
    </row>
    <row r="22" spans="1:3" ht="21.75" customHeight="1" x14ac:dyDescent="0.25">
      <c r="A22" s="9">
        <v>5.2</v>
      </c>
      <c r="B22" s="15" t="s">
        <v>48</v>
      </c>
      <c r="C22" s="8"/>
    </row>
    <row r="23" spans="1:3" ht="15.75" x14ac:dyDescent="0.25">
      <c r="A23" s="10">
        <v>5.3</v>
      </c>
      <c r="B23" s="15" t="s">
        <v>48</v>
      </c>
      <c r="C23" s="10"/>
    </row>
    <row r="24" spans="1:3" x14ac:dyDescent="0.25">
      <c r="A24" s="10">
        <v>6</v>
      </c>
      <c r="B24" s="10" t="s">
        <v>64</v>
      </c>
      <c r="C24" s="1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2016-12-05T08:42:38Z</cp:lastPrinted>
  <dcterms:created xsi:type="dcterms:W3CDTF">2015-11-02T08:20:31Z</dcterms:created>
  <dcterms:modified xsi:type="dcterms:W3CDTF">2017-04-11T03:55:25Z</dcterms:modified>
</cp:coreProperties>
</file>