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0115" windowHeight="7680"/>
  </bookViews>
  <sheets>
    <sheet name="бат.Маягтаар " sheetId="1" r:id="rId1"/>
    <sheet name="Sheet3" sheetId="3" r:id="rId2"/>
    <sheet name="Sheet4" sheetId="4" r:id="rId3"/>
  </sheets>
  <calcPr calcId="144525"/>
</workbook>
</file>

<file path=xl/calcChain.xml><?xml version="1.0" encoding="utf-8"?>
<calcChain xmlns="http://schemas.openxmlformats.org/spreadsheetml/2006/main">
  <c r="E90" i="1" l="1"/>
  <c r="D90" i="1"/>
  <c r="G58" i="1" l="1"/>
  <c r="G59" i="1"/>
  <c r="G57" i="1"/>
  <c r="G47" i="1"/>
  <c r="G36" i="1"/>
  <c r="G37" i="1"/>
  <c r="G33" i="1"/>
  <c r="G34" i="1"/>
  <c r="G35" i="1"/>
  <c r="G32" i="1"/>
  <c r="G60" i="1" l="1"/>
  <c r="G90" i="1" s="1"/>
  <c r="E60" i="1"/>
  <c r="F86" i="1" l="1"/>
  <c r="E86" i="1"/>
  <c r="D86" i="1"/>
  <c r="D60" i="1" l="1"/>
  <c r="F60" i="1"/>
  <c r="D63" i="1"/>
  <c r="E63" i="1"/>
  <c r="F30" i="1" l="1"/>
  <c r="F90" i="1" s="1"/>
  <c r="D30" i="1" l="1"/>
  <c r="E30" i="1" l="1"/>
</calcChain>
</file>

<file path=xl/sharedStrings.xml><?xml version="1.0" encoding="utf-8"?>
<sst xmlns="http://schemas.openxmlformats.org/spreadsheetml/2006/main" count="628" uniqueCount="202">
  <si>
    <t>(төгрөгөөр)</t>
  </si>
  <si>
    <t>Хэрэгжүүлэх хугацаа</t>
  </si>
  <si>
    <t xml:space="preserve">Батлагдсан төсөвт өртөг   /мян.төг/ </t>
  </si>
  <si>
    <t xml:space="preserve"> Гэрээний 
дүн  </t>
  </si>
  <si>
    <t>Авсан санхүүжилт</t>
  </si>
  <si>
    <t xml:space="preserve">Гүйцэтгэгчийн
 нэр </t>
  </si>
  <si>
    <t xml:space="preserve">ХАА-нд мөрдсөн журам </t>
  </si>
  <si>
    <t>ТҮХ байгуул-сан огноо</t>
  </si>
  <si>
    <t>E-procurment.mn сайтанд нийтэлсэн огноо</t>
  </si>
  <si>
    <t>Сонин хэвлэлд урилга нийтэлсэн огноо</t>
  </si>
  <si>
    <t>Тендер нээсэн огноо</t>
  </si>
  <si>
    <t>Гэрээ байгуулж эрх олгох огноо</t>
  </si>
  <si>
    <t>Гэрээ дуусгаж дүгнэх огноо</t>
  </si>
  <si>
    <t xml:space="preserve">Тайлбар, 
тодруулга </t>
  </si>
  <si>
    <t>À. ИХ БАРИЛГА</t>
  </si>
  <si>
    <t>Áàðèëãûí ä¿í</t>
  </si>
  <si>
    <t>БҮГД ДҮН</t>
  </si>
  <si>
    <t xml:space="preserve">2015 онд худалдан авах ажиллагааны нэрс </t>
  </si>
  <si>
    <t>Архангай</t>
  </si>
  <si>
    <t>Цахир</t>
  </si>
  <si>
    <t xml:space="preserve">Цэцэрлэг </t>
  </si>
  <si>
    <t>Баянхонгор</t>
  </si>
  <si>
    <t xml:space="preserve">Галуут </t>
  </si>
  <si>
    <t>Баянбулаг</t>
  </si>
  <si>
    <t>Баян Өлгий</t>
  </si>
  <si>
    <t>Сагсай</t>
  </si>
  <si>
    <t>Бугат</t>
  </si>
  <si>
    <t xml:space="preserve">Булган </t>
  </si>
  <si>
    <t>Гурванбулаг</t>
  </si>
  <si>
    <t>Говь-Алтай</t>
  </si>
  <si>
    <t>Шарга</t>
  </si>
  <si>
    <t>Жаргалан</t>
  </si>
  <si>
    <t>Дундговь</t>
  </si>
  <si>
    <t>Баянжаргалан</t>
  </si>
  <si>
    <t>Дэрэн</t>
  </si>
  <si>
    <t xml:space="preserve">Завхан </t>
  </si>
  <si>
    <t>Түдэвтэй</t>
  </si>
  <si>
    <t>Цагаанхайрхан</t>
  </si>
  <si>
    <t>Эрдэнэхайрхан</t>
  </si>
  <si>
    <t>Дорноговь</t>
  </si>
  <si>
    <t>Улаанбадрах</t>
  </si>
  <si>
    <t>Хөвсгөл</t>
  </si>
  <si>
    <t>Өвөрхангай</t>
  </si>
  <si>
    <t>Богд</t>
  </si>
  <si>
    <t>Зүүнбаян-Улаан</t>
  </si>
  <si>
    <t>Сэлэнгэ</t>
  </si>
  <si>
    <t>Хүдэр</t>
  </si>
  <si>
    <t>Төв</t>
  </si>
  <si>
    <t xml:space="preserve">Борнуур </t>
  </si>
  <si>
    <t>Баяндэлгэр</t>
  </si>
  <si>
    <t xml:space="preserve">Түнэл </t>
  </si>
  <si>
    <t xml:space="preserve">Тосонцэнгэл </t>
  </si>
  <si>
    <t>Ховд</t>
  </si>
  <si>
    <t>Жаргалант</t>
  </si>
  <si>
    <t>Бүрэнхангай</t>
  </si>
  <si>
    <t xml:space="preserve"> 2015 онд санхүүжих </t>
  </si>
  <si>
    <t>САМОСОН ХХК</t>
  </si>
  <si>
    <t>ГУРВАНТАМИР ХХК</t>
  </si>
  <si>
    <t>ШАНДАСТ ХОНГОР ХХК</t>
  </si>
  <si>
    <t>АШЕКЕЙ ХХК</t>
  </si>
  <si>
    <t>ЗЭДРАМИЧИД ХХК</t>
  </si>
  <si>
    <t>БАЯНШАРГЫН ХИШИГ ХХК</t>
  </si>
  <si>
    <t>ОРД ХАРШ ХХК</t>
  </si>
  <si>
    <t>ХҮСЛЭНТ ХҮДЭР ХХК</t>
  </si>
  <si>
    <t>СДММ ХХК</t>
  </si>
  <si>
    <t>ИХ БОГД ХХК</t>
  </si>
  <si>
    <t>АЛТАЙН ГАЗРЫН ХҮЧ ХХК</t>
  </si>
  <si>
    <t>2015.01.26</t>
  </si>
  <si>
    <t>2015.01.27</t>
  </si>
  <si>
    <t>2015.01.22</t>
  </si>
  <si>
    <t>2015.02.04</t>
  </si>
  <si>
    <t>2015.01.08</t>
  </si>
  <si>
    <t>2015.02.03</t>
  </si>
  <si>
    <t>2015.02.02</t>
  </si>
  <si>
    <t>2015.02.06</t>
  </si>
  <si>
    <t>2015.02.27</t>
  </si>
  <si>
    <t>2015.01.30</t>
  </si>
  <si>
    <t>2015.02.12</t>
  </si>
  <si>
    <t>2015.02.16</t>
  </si>
  <si>
    <t>Б. НОРМЫН ХУВЦАС ЗӨӨЛӨН ЭДЛЭЛ</t>
  </si>
  <si>
    <t>Тусгай ажиллагааны алба хаагчдад 2015 онд бэлтгэх хувцас, хэрэглэл</t>
  </si>
  <si>
    <t>Цагдаагийн алба хаагчдад 2015 онд бэлтгэх дүрэмт хувцасны материал</t>
  </si>
  <si>
    <t>В.ТОНОГ ТӨХӨӨРӨМЖ</t>
  </si>
  <si>
    <t xml:space="preserve"> дүн</t>
  </si>
  <si>
    <t>Цагдаагийн ерөнхий газрын харьяа нэгжид 2015 онд бэлтгэх шатахуун</t>
  </si>
  <si>
    <t xml:space="preserve">Улаанбаатар хотын цагдаагийн газрын харьяа нэгжид 2015 онд бэлтгэх шатахуун </t>
  </si>
  <si>
    <t>Улаанбаатар хүрээний цагдаагийн байгууллагын 2015 онд бэлтгэх тослох материал</t>
  </si>
  <si>
    <t>Цагдаагийн алба хаагчдад 2015 онд бэлтгэх дүрэмт хувцас, хэрэглэл</t>
  </si>
  <si>
    <t>ХА</t>
  </si>
  <si>
    <t>2015.03.04</t>
  </si>
  <si>
    <t>2015.03.25</t>
  </si>
  <si>
    <t>2015.12.01</t>
  </si>
  <si>
    <t>нууц</t>
  </si>
  <si>
    <t>ШГБ</t>
  </si>
  <si>
    <t>ЦЕГ</t>
  </si>
  <si>
    <t>НТШ</t>
  </si>
  <si>
    <t>дүн</t>
  </si>
  <si>
    <t>Д.Бэлдэц</t>
  </si>
  <si>
    <t>Жолооны үнэмлэхний бэлдэц</t>
  </si>
  <si>
    <t>Орон нутгийн Цагдаагийн газар</t>
  </si>
  <si>
    <t>Г. НҮҮРС, ШАТАХ, ТОСЛОХ МАТЕРИАЛ</t>
  </si>
  <si>
    <t xml:space="preserve">Цагдаагийн байгууллагуудад нүүрс нийлүүлэх </t>
  </si>
  <si>
    <t>ДҮН</t>
  </si>
  <si>
    <t>Худалдан авах ажиллагааны газр</t>
  </si>
  <si>
    <t>2015.01.01 2015.12.31</t>
  </si>
  <si>
    <t>2015.01.14</t>
  </si>
  <si>
    <t>2015.01.15</t>
  </si>
  <si>
    <t>2015.01.20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</si>
  <si>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</si>
  <si>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Цагдаагийн тэргүүн комиссар</t>
  </si>
  <si>
    <t>Цагдаагийн тэргүүн дэд комиссар</t>
  </si>
  <si>
    <t>Цагдаагийн дэд комиссар</t>
  </si>
  <si>
    <t>Цагдаагийн  туслах комиссар</t>
  </si>
  <si>
    <t xml:space="preserve">Цагдаагийн дээд цолтоны албаны болон ёслол амралтын саравчтай малгай </t>
  </si>
  <si>
    <t xml:space="preserve">Цагдаагийн дээд  цолтоны албаны саравчтай малгай </t>
  </si>
  <si>
    <t>БНХАУ-ын “LABELS-ACCESSORY”  компани</t>
  </si>
  <si>
    <t xml:space="preserve">Өвлийн дотортой гутал </t>
  </si>
  <si>
    <t xml:space="preserve">өвлийн хүрэм, өмд </t>
  </si>
  <si>
    <t xml:space="preserve">хурандаа савхин дээл </t>
  </si>
  <si>
    <t xml:space="preserve">соёмботой жижиг-24000, том товч-16000 </t>
  </si>
  <si>
    <t>халаасны уутны даавуу</t>
  </si>
  <si>
    <t xml:space="preserve">эвэр товч </t>
  </si>
  <si>
    <t>нэрийн бичиглэл 14600, хувийн дугаар-14600</t>
  </si>
  <si>
    <t xml:space="preserve"> Ханцуйн бэлэгдэл </t>
  </si>
  <si>
    <t xml:space="preserve">ХОС-АЗ ХХК </t>
  </si>
  <si>
    <t>ЗОРБИОМ ХХК</t>
  </si>
  <si>
    <t>МОНГОЛ ШЕВРО ХК</t>
  </si>
  <si>
    <t>БИ ЭНД БИ ЭС ХХК</t>
  </si>
  <si>
    <t xml:space="preserve">ТАНСАГ ХАТГАМАЛ ХХК </t>
  </si>
  <si>
    <t>УРАН ШАНДАС ХХК</t>
  </si>
  <si>
    <t>"БНСУ-ын Сөүл хотын LUNG ANG PRODUVTION CO" компани</t>
  </si>
  <si>
    <t>2015.03.30</t>
  </si>
  <si>
    <t xml:space="preserve">цагдаагийн албаны сарвавчтай  малгай </t>
  </si>
  <si>
    <t>Цагдаагийн өвлийн малгай, хүрмэний доторлогооны зориулалттай хар хөх одончуу даавуу</t>
  </si>
  <si>
    <t xml:space="preserve">Цагдаагийн өвлийн хувцасны дулаалагын материал /тенсулейт/-ийг 1 метр нь 400 граммын жинтэй </t>
  </si>
  <si>
    <t xml:space="preserve"> Цагдаагийн  өвлийн хувцасны дулаалгын материал /тенсулейт/-ийг  1 метр нь 250 граммын жинтэй </t>
  </si>
  <si>
    <t>БНХАУ-ын Бээжин хотын “Tang Gesi Commerce &amp; Trade.Co Ltd”  компани</t>
  </si>
  <si>
    <t xml:space="preserve">БНХАУ-ын Бээжин хотын “BEIJNG UNITED TEXTILE CORPORATION”  компани </t>
  </si>
  <si>
    <t>2015.07.15</t>
  </si>
  <si>
    <t>2015.06.15</t>
  </si>
  <si>
    <t>2015.09.05</t>
  </si>
  <si>
    <t>2015.10.20</t>
  </si>
  <si>
    <t>2015.12.05</t>
  </si>
  <si>
    <t>2015.06.20</t>
  </si>
  <si>
    <t>2015.05.05</t>
  </si>
  <si>
    <t>2015.09.20</t>
  </si>
  <si>
    <t>2015.01.28</t>
  </si>
  <si>
    <t>2015.02.23</t>
  </si>
  <si>
    <t>2015.03.05</t>
  </si>
  <si>
    <t>2015.02.25</t>
  </si>
  <si>
    <t>ЗЭМБЭТ ДӨРВӨЛЖИН ХХК</t>
  </si>
  <si>
    <t>МӨНХТЭНЦВЭРТ ӨРГӨӨ ХХК</t>
  </si>
  <si>
    <t>СУТАЙН САРЬДАГ ХХК</t>
  </si>
  <si>
    <t>UNTN ХХК</t>
  </si>
  <si>
    <t>ӨГӨӨМӨР УУЛ ХХК</t>
  </si>
  <si>
    <t>МӨНХ ӨРГӨӨ ХХК</t>
  </si>
  <si>
    <t>ХӨВСГӨЛ МИЧИД ХХК</t>
  </si>
  <si>
    <t>Монгол улсын Засгийн газрын 2013 оны 309 дугаар тогтоолоор шууд гэрээгээр</t>
  </si>
  <si>
    <t>Цагдаагийн байгууллагын 2015 онд бэлтгэх цагдаагийн дээд офицерийн хувцас, материал</t>
  </si>
  <si>
    <t>Албаны китель, өмд</t>
  </si>
  <si>
    <t xml:space="preserve">БӨРТЭ ТӨУҮГазар </t>
  </si>
  <si>
    <t>2015.08.15</t>
  </si>
  <si>
    <t>А-80</t>
  </si>
  <si>
    <t>АИ-92</t>
  </si>
  <si>
    <t>ДТ</t>
  </si>
  <si>
    <t>2015.04.14</t>
  </si>
  <si>
    <t>2016.07.01</t>
  </si>
  <si>
    <t xml:space="preserve">Автомат кропны тос </t>
  </si>
  <si>
    <t xml:space="preserve">Супер тап </t>
  </si>
  <si>
    <t>Гийдрийн шингэн /орос/</t>
  </si>
  <si>
    <t>Делевол /ланд кроп тос/</t>
  </si>
  <si>
    <t xml:space="preserve">Летол </t>
  </si>
  <si>
    <t xml:space="preserve">Солидол ЕР-1 </t>
  </si>
  <si>
    <t xml:space="preserve">Тормозны шингэн </t>
  </si>
  <si>
    <t>Тап-15</t>
  </si>
  <si>
    <t xml:space="preserve">М8В1-ААС </t>
  </si>
  <si>
    <t xml:space="preserve">Тосоол </t>
  </si>
  <si>
    <t xml:space="preserve">Мотор угаагч </t>
  </si>
  <si>
    <t xml:space="preserve">Бензин масло </t>
  </si>
  <si>
    <t>дизэль масло</t>
  </si>
  <si>
    <t xml:space="preserve">"ШУНХЛАЙ ТРЕЙДИНГ" ХХК </t>
  </si>
  <si>
    <t>"ПЕТРОСТАР" ХХК</t>
  </si>
  <si>
    <t xml:space="preserve">Өвлийн хиймэл үстэй малгай </t>
  </si>
  <si>
    <t>"Жинст чулуу" ХХК</t>
  </si>
  <si>
    <t>"Абсолют чойс" ХХК</t>
  </si>
  <si>
    <t>2015.04.01</t>
  </si>
  <si>
    <t>2015.04.17</t>
  </si>
  <si>
    <t>Өдөр тутмын богино ханцуйтай цамц</t>
  </si>
  <si>
    <t>Өдөр тутмын урт ханцуйтай цамц</t>
  </si>
  <si>
    <t>Өдөр тутмын фудболка</t>
  </si>
  <si>
    <t>Хээрийн  богино ханцуйтай цамц</t>
  </si>
  <si>
    <t>Хээрийн   фудволка</t>
  </si>
  <si>
    <t>Хээрийн богино түрийтэй гутал</t>
  </si>
  <si>
    <t>Терроризмтэй тэмцэх, тусгай зориулалтын тоног төхөөрөмж, техник, галт зэвсэг,сум дагалдах хэрэгсэл</t>
  </si>
  <si>
    <t>2015.01.01 2015.12.32</t>
  </si>
  <si>
    <t xml:space="preserve">ЦАГААН ШОНХОР </t>
  </si>
  <si>
    <t>"Бродер мерчантс"     ХХК</t>
  </si>
  <si>
    <t>2015.04.10</t>
  </si>
  <si>
    <t>2015.07.10</t>
  </si>
  <si>
    <t>ДОССТРОЙ ХХК</t>
  </si>
  <si>
    <t xml:space="preserve">ЦАГДААГИЙН ЕРӨНХИЙ ГАЗРЫН 2015 ОНЫ 04 ДҮГЭЭР САРЫН БАРАА, АЖИЛ, ҮЙЛЧИЛГЭЭ ХУДАЛДАН АВАЛТЫН ТАЙЛАН </t>
  </si>
  <si>
    <t>САНХҮҮ, ХАНГАМЖИЙН ГАЗАР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</si>
</sst>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0_₮_-;\-* #,##0.000_₮_-;_-* &quot;-&quot;??_₮_-;_-@_-"/>
    <numFmt numFmtId="165" formatCode="_(* #,##0_);_(* \(#,##0\);_(* &quot;-&quot;??_);_(@_)"/>
    <numFmt numFmtId="166" formatCode="[$-F800]dddd\,\ mmmm\ dd\,\ yyyy"/>
    <numFmt numFmtId="167" formatCode="m/d/yyyy;@"/>
    <numFmt numFmtId="168" formatCode="_-* #,##0_₮_-;\-* #,##0_₮_-;_-* &quot;-&quot;??_₮_-;_-@_-"/>
    <numFmt numFmtId="169" formatCode="_(* #,##0.0_);_(* \(#,##0.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Mon"/>
      <family val="2"/>
    </font>
    <font>
      <sz val="9"/>
      <name val="Arial Mon"/>
      <family val="2"/>
    </font>
    <font>
      <b/>
      <sz val="9"/>
      <name val="Arial Mon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u/>
      <sz val="7"/>
      <name val="Arial Mon"/>
      <family val="2"/>
    </font>
    <font>
      <b/>
      <i/>
      <u/>
      <sz val="7"/>
      <name val="Arial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i/>
      <sz val="8"/>
      <name val="Arial Mon"/>
      <family val="2"/>
    </font>
    <font>
      <sz val="8.5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6"/>
      <name val="Arial Mon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name val="Arial Mon"/>
      <family val="2"/>
    </font>
    <font>
      <sz val="9"/>
      <color theme="1"/>
      <name val="Arial"/>
      <family val="2"/>
    </font>
    <font>
      <sz val="7"/>
      <name val="Arial Mon"/>
      <family val="2"/>
    </font>
    <font>
      <sz val="7"/>
      <name val="Arial Narrow"/>
      <family val="2"/>
    </font>
    <font>
      <b/>
      <u/>
      <sz val="7"/>
      <name val="Arial Mo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94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4" fontId="14" fillId="0" borderId="0" xfId="1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168" fontId="9" fillId="0" borderId="1" xfId="1" applyNumberFormat="1" applyFont="1" applyBorder="1" applyAlignment="1">
      <alignment horizontal="center" vertical="center"/>
    </xf>
    <xf numFmtId="165" fontId="17" fillId="0" borderId="1" xfId="1" applyNumberFormat="1" applyFont="1" applyBorder="1" applyAlignment="1">
      <alignment horizontal="right" vertical="center"/>
    </xf>
    <xf numFmtId="165" fontId="9" fillId="2" borderId="5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right" vertical="center"/>
    </xf>
    <xf numFmtId="0" fontId="9" fillId="2" borderId="2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2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165" fontId="18" fillId="2" borderId="1" xfId="1" applyNumberFormat="1" applyFont="1" applyFill="1" applyBorder="1" applyAlignment="1">
      <alignment horizontal="center" vertical="center" wrapText="1"/>
    </xf>
    <xf numFmtId="165" fontId="18" fillId="2" borderId="1" xfId="1" applyNumberFormat="1" applyFont="1" applyFill="1" applyBorder="1" applyAlignment="1">
      <alignment horizontal="center" vertical="center"/>
    </xf>
    <xf numFmtId="165" fontId="18" fillId="2" borderId="1" xfId="1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/>
    </xf>
    <xf numFmtId="165" fontId="18" fillId="0" borderId="1" xfId="1" applyNumberFormat="1" applyFont="1" applyBorder="1" applyAlignment="1">
      <alignment vertical="center"/>
    </xf>
    <xf numFmtId="0" fontId="24" fillId="0" borderId="1" xfId="2" applyFont="1" applyFill="1" applyBorder="1" applyAlignment="1">
      <alignment horizont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2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1" applyNumberFormat="1" applyFont="1" applyFill="1" applyBorder="1" applyAlignment="1">
      <alignment wrapText="1"/>
    </xf>
    <xf numFmtId="165" fontId="10" fillId="2" borderId="0" xfId="1" applyNumberFormat="1" applyFont="1" applyFill="1" applyBorder="1" applyAlignment="1">
      <alignment wrapText="1"/>
    </xf>
    <xf numFmtId="14" fontId="10" fillId="2" borderId="0" xfId="0" applyNumberFormat="1" applyFont="1" applyFill="1" applyBorder="1" applyAlignment="1">
      <alignment horizontal="center"/>
    </xf>
    <xf numFmtId="14" fontId="10" fillId="2" borderId="0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8" fontId="4" fillId="0" borderId="0" xfId="0" applyNumberFormat="1" applyFont="1" applyAlignment="1">
      <alignment vertical="center"/>
    </xf>
    <xf numFmtId="0" fontId="26" fillId="0" borderId="1" xfId="0" applyFont="1" applyBorder="1" applyAlignment="1">
      <alignment wrapText="1"/>
    </xf>
    <xf numFmtId="0" fontId="14" fillId="0" borderId="1" xfId="2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3" fillId="0" borderId="1" xfId="2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29" fillId="0" borderId="1" xfId="0" applyFont="1" applyBorder="1" applyAlignment="1">
      <alignment horizontal="left"/>
    </xf>
    <xf numFmtId="0" fontId="29" fillId="0" borderId="1" xfId="0" applyFont="1" applyBorder="1"/>
    <xf numFmtId="0" fontId="29" fillId="0" borderId="1" xfId="0" applyFont="1" applyBorder="1" applyAlignment="1">
      <alignment wrapText="1"/>
    </xf>
    <xf numFmtId="165" fontId="18" fillId="0" borderId="3" xfId="1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27" fillId="0" borderId="5" xfId="0" applyFont="1" applyBorder="1" applyAlignment="1">
      <alignment vertical="top" wrapText="1"/>
    </xf>
    <xf numFmtId="0" fontId="3" fillId="0" borderId="1" xfId="2" applyFont="1" applyFill="1" applyBorder="1" applyAlignment="1">
      <alignment horizontal="center" vertical="center"/>
    </xf>
    <xf numFmtId="0" fontId="18" fillId="0" borderId="1" xfId="0" applyFont="1" applyBorder="1" applyAlignment="1">
      <alignment horizontal="justify" vertical="center"/>
    </xf>
    <xf numFmtId="0" fontId="18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/>
    </xf>
    <xf numFmtId="3" fontId="30" fillId="0" borderId="1" xfId="0" applyNumberFormat="1" applyFont="1" applyBorder="1" applyAlignment="1">
      <alignment wrapText="1"/>
    </xf>
    <xf numFmtId="0" fontId="25" fillId="0" borderId="0" xfId="0" applyFont="1" applyAlignment="1"/>
    <xf numFmtId="165" fontId="3" fillId="0" borderId="1" xfId="1" applyNumberFormat="1" applyFont="1" applyFill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165" fontId="3" fillId="0" borderId="1" xfId="1" applyNumberFormat="1" applyFont="1" applyBorder="1" applyAlignment="1">
      <alignment wrapText="1"/>
    </xf>
    <xf numFmtId="165" fontId="3" fillId="0" borderId="1" xfId="1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165" fontId="30" fillId="0" borderId="1" xfId="0" applyNumberFormat="1" applyFont="1" applyBorder="1" applyAlignment="1">
      <alignment wrapText="1"/>
    </xf>
    <xf numFmtId="165" fontId="9" fillId="2" borderId="1" xfId="1" applyNumberFormat="1" applyFont="1" applyFill="1" applyBorder="1" applyAlignment="1"/>
    <xf numFmtId="165" fontId="18" fillId="2" borderId="1" xfId="0" applyNumberFormat="1" applyFont="1" applyFill="1" applyBorder="1"/>
    <xf numFmtId="3" fontId="18" fillId="2" borderId="1" xfId="0" applyNumberFormat="1" applyFont="1" applyFill="1" applyBorder="1"/>
    <xf numFmtId="165" fontId="28" fillId="2" borderId="1" xfId="1" applyNumberFormat="1" applyFont="1" applyFill="1" applyBorder="1"/>
    <xf numFmtId="165" fontId="18" fillId="2" borderId="1" xfId="1" applyNumberFormat="1" applyFont="1" applyFill="1" applyBorder="1" applyAlignment="1">
      <alignment vertical="center"/>
    </xf>
    <xf numFmtId="165" fontId="18" fillId="2" borderId="3" xfId="1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vertical="top" wrapText="1"/>
    </xf>
    <xf numFmtId="165" fontId="3" fillId="0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wrapText="1"/>
    </xf>
    <xf numFmtId="165" fontId="9" fillId="2" borderId="1" xfId="1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5" fontId="18" fillId="2" borderId="0" xfId="0" applyNumberFormat="1" applyFont="1" applyFill="1" applyBorder="1" applyAlignment="1">
      <alignment horizontal="center" vertical="center" wrapText="1"/>
    </xf>
    <xf numFmtId="0" fontId="32" fillId="0" borderId="1" xfId="2" applyFont="1" applyFill="1" applyBorder="1" applyAlignment="1">
      <alignment horizontal="center"/>
    </xf>
    <xf numFmtId="0" fontId="32" fillId="0" borderId="1" xfId="2" applyFont="1" applyFill="1" applyBorder="1" applyAlignment="1">
      <alignment horizontal="center" vertical="center"/>
    </xf>
    <xf numFmtId="167" fontId="33" fillId="2" borderId="1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67" fontId="33" fillId="2" borderId="1" xfId="1" applyNumberFormat="1" applyFont="1" applyFill="1" applyBorder="1" applyAlignment="1">
      <alignment horizontal="center" vertical="center" wrapText="1"/>
    </xf>
    <xf numFmtId="169" fontId="19" fillId="2" borderId="1" xfId="1" applyNumberFormat="1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horizontal="center"/>
    </xf>
    <xf numFmtId="169" fontId="19" fillId="2" borderId="1" xfId="1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vertical="center"/>
    </xf>
    <xf numFmtId="14" fontId="3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19" fillId="2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textRotation="90" wrapText="1"/>
    </xf>
    <xf numFmtId="0" fontId="3" fillId="0" borderId="4" xfId="2" applyFont="1" applyFill="1" applyBorder="1" applyAlignment="1">
      <alignment horizontal="center" vertical="center" textRotation="90" wrapText="1"/>
    </xf>
    <xf numFmtId="0" fontId="3" fillId="0" borderId="5" xfId="2" applyFont="1" applyFill="1" applyBorder="1" applyAlignment="1">
      <alignment horizontal="center" vertical="center" textRotation="90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166" fontId="14" fillId="0" borderId="7" xfId="0" applyNumberFormat="1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/>
    </xf>
    <xf numFmtId="0" fontId="16" fillId="0" borderId="1" xfId="2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/>
    </xf>
    <xf numFmtId="165" fontId="18" fillId="0" borderId="2" xfId="1" applyNumberFormat="1" applyFont="1" applyBorder="1" applyAlignment="1">
      <alignment horizontal="center" vertical="center"/>
    </xf>
    <xf numFmtId="165" fontId="18" fillId="0" borderId="4" xfId="1" applyNumberFormat="1" applyFont="1" applyBorder="1" applyAlignment="1">
      <alignment horizontal="center" vertical="center"/>
    </xf>
    <xf numFmtId="165" fontId="18" fillId="0" borderId="5" xfId="1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3" fontId="18" fillId="0" borderId="2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6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31" fillId="0" borderId="6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abSelected="1" topLeftCell="A82" workbookViewId="0">
      <selection activeCell="B98" sqref="B98:I98"/>
    </sheetView>
  </sheetViews>
  <sheetFormatPr defaultRowHeight="15" x14ac:dyDescent="0.25"/>
  <cols>
    <col min="1" max="1" width="13.5703125" customWidth="1"/>
    <col min="2" max="2" width="18" customWidth="1"/>
    <col min="3" max="3" width="7.42578125" style="1" customWidth="1"/>
    <col min="4" max="4" width="11.5703125" customWidth="1"/>
    <col min="5" max="5" width="11.42578125" customWidth="1"/>
    <col min="6" max="6" width="12" customWidth="1"/>
    <col min="7" max="7" width="10.7109375" customWidth="1"/>
    <col min="8" max="8" width="12" customWidth="1"/>
    <col min="9" max="9" width="6.5703125" customWidth="1"/>
    <col min="10" max="10" width="7" customWidth="1"/>
    <col min="11" max="11" width="7.28515625" customWidth="1"/>
    <col min="14" max="14" width="8.7109375" customWidth="1"/>
    <col min="15" max="15" width="8.5703125" customWidth="1"/>
    <col min="16" max="16" width="12" customWidth="1"/>
  </cols>
  <sheetData>
    <row r="1" spans="1:18" x14ac:dyDescent="0.25">
      <c r="A1" s="146" t="s">
        <v>200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8" x14ac:dyDescent="0.25">
      <c r="A2" s="147"/>
      <c r="B2" s="147"/>
      <c r="C2" s="33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 s="10"/>
      <c r="P2" s="11" t="s">
        <v>0</v>
      </c>
    </row>
    <row r="3" spans="1:18" ht="67.5" x14ac:dyDescent="0.25">
      <c r="A3" s="121" t="s">
        <v>17</v>
      </c>
      <c r="B3" s="122"/>
      <c r="C3" s="42" t="s">
        <v>1</v>
      </c>
      <c r="D3" s="43" t="s">
        <v>2</v>
      </c>
      <c r="E3" s="43" t="s">
        <v>55</v>
      </c>
      <c r="F3" s="43" t="s">
        <v>3</v>
      </c>
      <c r="G3" s="43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</row>
    <row r="4" spans="1:18" x14ac:dyDescent="0.25">
      <c r="A4" s="148" t="s">
        <v>14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8" s="1" customFormat="1" ht="18" x14ac:dyDescent="0.25">
      <c r="A5" s="117" t="s">
        <v>18</v>
      </c>
      <c r="B5" s="20" t="s">
        <v>19</v>
      </c>
      <c r="C5" s="28" t="s">
        <v>104</v>
      </c>
      <c r="D5" s="25">
        <v>79990000</v>
      </c>
      <c r="E5" s="25">
        <v>79990000</v>
      </c>
      <c r="F5" s="26">
        <v>77971548</v>
      </c>
      <c r="G5" s="37">
        <v>0</v>
      </c>
      <c r="H5" s="28" t="s">
        <v>56</v>
      </c>
      <c r="I5" s="35" t="s">
        <v>88</v>
      </c>
      <c r="J5" s="102" t="s">
        <v>105</v>
      </c>
      <c r="K5" s="108"/>
      <c r="L5" s="107" t="s">
        <v>67</v>
      </c>
      <c r="M5" s="28" t="s">
        <v>72</v>
      </c>
      <c r="N5" s="103" t="s">
        <v>90</v>
      </c>
      <c r="O5" s="103" t="s">
        <v>91</v>
      </c>
      <c r="P5" s="39" t="s">
        <v>99</v>
      </c>
    </row>
    <row r="6" spans="1:18" s="1" customFormat="1" ht="18" x14ac:dyDescent="0.25">
      <c r="A6" s="150"/>
      <c r="B6" s="20" t="s">
        <v>20</v>
      </c>
      <c r="C6" s="28" t="s">
        <v>104</v>
      </c>
      <c r="D6" s="25">
        <v>79990000</v>
      </c>
      <c r="E6" s="25">
        <v>79990000</v>
      </c>
      <c r="F6" s="26">
        <v>77500000</v>
      </c>
      <c r="G6" s="37">
        <v>0</v>
      </c>
      <c r="H6" s="28" t="s">
        <v>57</v>
      </c>
      <c r="I6" s="35" t="s">
        <v>88</v>
      </c>
      <c r="J6" s="102" t="s">
        <v>106</v>
      </c>
      <c r="K6" s="108"/>
      <c r="L6" s="107" t="s">
        <v>68</v>
      </c>
      <c r="M6" s="28" t="s">
        <v>72</v>
      </c>
      <c r="N6" s="103" t="s">
        <v>90</v>
      </c>
      <c r="O6" s="103" t="s">
        <v>91</v>
      </c>
      <c r="P6" s="39" t="s">
        <v>99</v>
      </c>
      <c r="R6" s="1" t="s">
        <v>108</v>
      </c>
    </row>
    <row r="7" spans="1:18" s="1" customFormat="1" ht="18" x14ac:dyDescent="0.25">
      <c r="A7" s="117" t="s">
        <v>21</v>
      </c>
      <c r="B7" s="21" t="s">
        <v>22</v>
      </c>
      <c r="C7" s="28" t="s">
        <v>104</v>
      </c>
      <c r="D7" s="25">
        <v>79990000</v>
      </c>
      <c r="E7" s="25">
        <v>79990000</v>
      </c>
      <c r="F7" s="26">
        <v>78101254</v>
      </c>
      <c r="G7" s="37">
        <v>0</v>
      </c>
      <c r="H7" s="28" t="s">
        <v>58</v>
      </c>
      <c r="I7" s="35" t="s">
        <v>88</v>
      </c>
      <c r="J7" s="102" t="s">
        <v>73</v>
      </c>
      <c r="K7" s="108"/>
      <c r="L7" s="109"/>
      <c r="M7" s="28" t="s">
        <v>73</v>
      </c>
      <c r="N7" s="103"/>
      <c r="O7" s="103"/>
      <c r="P7" s="39" t="s">
        <v>99</v>
      </c>
    </row>
    <row r="8" spans="1:18" s="1" customFormat="1" ht="18" x14ac:dyDescent="0.25">
      <c r="A8" s="150"/>
      <c r="B8" s="21" t="s">
        <v>23</v>
      </c>
      <c r="C8" s="28" t="s">
        <v>104</v>
      </c>
      <c r="D8" s="25">
        <v>79990000</v>
      </c>
      <c r="E8" s="25">
        <v>79990000</v>
      </c>
      <c r="F8" s="26">
        <v>79536542</v>
      </c>
      <c r="G8" s="37">
        <v>0</v>
      </c>
      <c r="H8" s="28" t="s">
        <v>58</v>
      </c>
      <c r="I8" s="35" t="s">
        <v>88</v>
      </c>
      <c r="J8" s="102" t="s">
        <v>73</v>
      </c>
      <c r="K8" s="108"/>
      <c r="L8" s="107"/>
      <c r="M8" s="28" t="s">
        <v>73</v>
      </c>
      <c r="N8" s="103"/>
      <c r="O8" s="103"/>
      <c r="P8" s="39" t="s">
        <v>99</v>
      </c>
    </row>
    <row r="9" spans="1:18" s="1" customFormat="1" ht="18" x14ac:dyDescent="0.25">
      <c r="A9" s="117" t="s">
        <v>24</v>
      </c>
      <c r="B9" s="22" t="s">
        <v>25</v>
      </c>
      <c r="C9" s="28" t="s">
        <v>104</v>
      </c>
      <c r="D9" s="25">
        <v>79990000</v>
      </c>
      <c r="E9" s="25">
        <v>79990000</v>
      </c>
      <c r="F9" s="26">
        <v>70233465</v>
      </c>
      <c r="G9" s="37">
        <v>0</v>
      </c>
      <c r="H9" s="28" t="s">
        <v>59</v>
      </c>
      <c r="I9" s="35" t="s">
        <v>88</v>
      </c>
      <c r="J9" s="102" t="s">
        <v>67</v>
      </c>
      <c r="K9" s="108"/>
      <c r="L9" s="107" t="s">
        <v>68</v>
      </c>
      <c r="M9" s="28" t="s">
        <v>74</v>
      </c>
      <c r="N9" s="103" t="s">
        <v>90</v>
      </c>
      <c r="O9" s="103" t="s">
        <v>91</v>
      </c>
      <c r="P9" s="39" t="s">
        <v>99</v>
      </c>
    </row>
    <row r="10" spans="1:18" s="1" customFormat="1" ht="18" x14ac:dyDescent="0.25">
      <c r="A10" s="150"/>
      <c r="B10" s="22" t="s">
        <v>26</v>
      </c>
      <c r="C10" s="28" t="s">
        <v>104</v>
      </c>
      <c r="D10" s="25">
        <v>79990000</v>
      </c>
      <c r="E10" s="25">
        <v>79990000</v>
      </c>
      <c r="F10" s="116">
        <v>78000000</v>
      </c>
      <c r="G10" s="37">
        <v>0</v>
      </c>
      <c r="H10" s="28" t="s">
        <v>199</v>
      </c>
      <c r="I10" s="35" t="s">
        <v>88</v>
      </c>
      <c r="J10" s="102"/>
      <c r="K10" s="108"/>
      <c r="L10" s="107" t="s">
        <v>146</v>
      </c>
      <c r="M10" s="28" t="s">
        <v>74</v>
      </c>
      <c r="N10" s="115" t="s">
        <v>197</v>
      </c>
      <c r="O10" s="115" t="s">
        <v>198</v>
      </c>
      <c r="P10" s="39" t="s">
        <v>99</v>
      </c>
    </row>
    <row r="11" spans="1:18" s="1" customFormat="1" ht="18" x14ac:dyDescent="0.25">
      <c r="A11" s="117" t="s">
        <v>27</v>
      </c>
      <c r="B11" s="21" t="s">
        <v>54</v>
      </c>
      <c r="C11" s="28" t="s">
        <v>104</v>
      </c>
      <c r="D11" s="25">
        <v>79990000</v>
      </c>
      <c r="E11" s="25">
        <v>79990000</v>
      </c>
      <c r="F11" s="27">
        <v>79371653</v>
      </c>
      <c r="G11" s="37">
        <v>0</v>
      </c>
      <c r="H11" s="28" t="s">
        <v>61</v>
      </c>
      <c r="I11" s="35" t="s">
        <v>88</v>
      </c>
      <c r="J11" s="102" t="s">
        <v>106</v>
      </c>
      <c r="K11" s="108"/>
      <c r="L11" s="28" t="s">
        <v>68</v>
      </c>
      <c r="M11" s="28" t="s">
        <v>75</v>
      </c>
      <c r="N11" s="103" t="s">
        <v>90</v>
      </c>
      <c r="O11" s="103" t="s">
        <v>91</v>
      </c>
      <c r="P11" s="39" t="s">
        <v>99</v>
      </c>
    </row>
    <row r="12" spans="1:18" ht="16.5" customHeight="1" x14ac:dyDescent="0.25">
      <c r="A12" s="150"/>
      <c r="B12" s="21" t="s">
        <v>28</v>
      </c>
      <c r="C12" s="28" t="s">
        <v>104</v>
      </c>
      <c r="D12" s="25">
        <v>79990000</v>
      </c>
      <c r="E12" s="25">
        <v>79990000</v>
      </c>
      <c r="F12" s="27">
        <v>78625000</v>
      </c>
      <c r="G12" s="37">
        <v>0</v>
      </c>
      <c r="H12" s="28" t="s">
        <v>60</v>
      </c>
      <c r="I12" s="35" t="s">
        <v>88</v>
      </c>
      <c r="J12" s="102" t="s">
        <v>106</v>
      </c>
      <c r="K12" s="104"/>
      <c r="L12" s="28" t="s">
        <v>68</v>
      </c>
      <c r="M12" s="28" t="s">
        <v>75</v>
      </c>
      <c r="N12" s="103" t="s">
        <v>90</v>
      </c>
      <c r="O12" s="103" t="s">
        <v>91</v>
      </c>
      <c r="P12" s="39" t="s">
        <v>99</v>
      </c>
    </row>
    <row r="13" spans="1:18" ht="18" x14ac:dyDescent="0.25">
      <c r="A13" s="151" t="s">
        <v>29</v>
      </c>
      <c r="B13" s="21" t="s">
        <v>30</v>
      </c>
      <c r="C13" s="28" t="s">
        <v>104</v>
      </c>
      <c r="D13" s="25">
        <v>79990000</v>
      </c>
      <c r="E13" s="25">
        <v>79990000</v>
      </c>
      <c r="F13" s="25">
        <v>78170910</v>
      </c>
      <c r="G13" s="37">
        <v>0</v>
      </c>
      <c r="H13" s="28" t="s">
        <v>62</v>
      </c>
      <c r="I13" s="35" t="s">
        <v>88</v>
      </c>
      <c r="J13" s="104" t="s">
        <v>107</v>
      </c>
      <c r="K13" s="104"/>
      <c r="L13" s="28" t="s">
        <v>69</v>
      </c>
      <c r="M13" s="28" t="s">
        <v>76</v>
      </c>
      <c r="N13" s="103" t="s">
        <v>90</v>
      </c>
      <c r="O13" s="103" t="s">
        <v>91</v>
      </c>
      <c r="P13" s="39" t="s">
        <v>99</v>
      </c>
    </row>
    <row r="14" spans="1:18" ht="18" x14ac:dyDescent="0.25">
      <c r="A14" s="151"/>
      <c r="B14" s="21" t="s">
        <v>31</v>
      </c>
      <c r="C14" s="28" t="s">
        <v>104</v>
      </c>
      <c r="D14" s="25">
        <v>79990000</v>
      </c>
      <c r="E14" s="25">
        <v>79990000</v>
      </c>
      <c r="F14" s="25">
        <v>75198946</v>
      </c>
      <c r="G14" s="37">
        <v>0</v>
      </c>
      <c r="H14" s="28" t="s">
        <v>63</v>
      </c>
      <c r="I14" s="35" t="s">
        <v>88</v>
      </c>
      <c r="J14" s="104" t="s">
        <v>107</v>
      </c>
      <c r="K14" s="104"/>
      <c r="L14" s="28" t="s">
        <v>69</v>
      </c>
      <c r="M14" s="28" t="s">
        <v>76</v>
      </c>
      <c r="N14" s="103" t="s">
        <v>90</v>
      </c>
      <c r="O14" s="103" t="s">
        <v>91</v>
      </c>
      <c r="P14" s="39" t="s">
        <v>99</v>
      </c>
    </row>
    <row r="15" spans="1:18" ht="17.25" customHeight="1" x14ac:dyDescent="0.25">
      <c r="A15" s="118" t="s">
        <v>32</v>
      </c>
      <c r="B15" s="21" t="s">
        <v>33</v>
      </c>
      <c r="C15" s="28" t="s">
        <v>104</v>
      </c>
      <c r="D15" s="25">
        <v>79990000</v>
      </c>
      <c r="E15" s="25">
        <v>79990000</v>
      </c>
      <c r="F15" s="116">
        <v>0</v>
      </c>
      <c r="G15" s="37">
        <v>0</v>
      </c>
      <c r="H15" s="28"/>
      <c r="I15" s="35" t="s">
        <v>88</v>
      </c>
      <c r="J15" s="104"/>
      <c r="K15" s="104"/>
      <c r="L15" s="28"/>
      <c r="M15" s="28"/>
      <c r="N15" s="103"/>
      <c r="O15" s="103"/>
      <c r="P15" s="39" t="s">
        <v>99</v>
      </c>
    </row>
    <row r="16" spans="1:18" ht="18" x14ac:dyDescent="0.25">
      <c r="A16" s="150"/>
      <c r="B16" s="21" t="s">
        <v>34</v>
      </c>
      <c r="C16" s="28" t="s">
        <v>104</v>
      </c>
      <c r="D16" s="25">
        <v>79990000</v>
      </c>
      <c r="E16" s="25">
        <v>79990000</v>
      </c>
      <c r="F16" s="116">
        <v>0</v>
      </c>
      <c r="G16" s="37">
        <v>0</v>
      </c>
      <c r="H16" s="67"/>
      <c r="I16" s="35" t="s">
        <v>88</v>
      </c>
      <c r="J16" s="104"/>
      <c r="K16" s="104"/>
      <c r="L16" s="28"/>
      <c r="M16" s="28"/>
      <c r="N16" s="103"/>
      <c r="O16" s="103"/>
      <c r="P16" s="39" t="s">
        <v>99</v>
      </c>
    </row>
    <row r="17" spans="1:16" ht="27" x14ac:dyDescent="0.25">
      <c r="A17" s="117" t="s">
        <v>35</v>
      </c>
      <c r="B17" s="21" t="s">
        <v>36</v>
      </c>
      <c r="C17" s="28" t="s">
        <v>104</v>
      </c>
      <c r="D17" s="25">
        <v>79990000</v>
      </c>
      <c r="E17" s="25">
        <v>79990000</v>
      </c>
      <c r="F17" s="26">
        <v>74800000</v>
      </c>
      <c r="G17" s="37">
        <v>0</v>
      </c>
      <c r="H17" s="28" t="s">
        <v>150</v>
      </c>
      <c r="I17" s="35" t="s">
        <v>88</v>
      </c>
      <c r="J17" s="104"/>
      <c r="K17" s="104"/>
      <c r="L17" s="28" t="s">
        <v>146</v>
      </c>
      <c r="M17" s="28" t="s">
        <v>77</v>
      </c>
      <c r="N17" s="103"/>
      <c r="O17" s="103"/>
      <c r="P17" s="39" t="s">
        <v>99</v>
      </c>
    </row>
    <row r="18" spans="1:16" ht="18" x14ac:dyDescent="0.25">
      <c r="A18" s="118"/>
      <c r="B18" s="21" t="s">
        <v>37</v>
      </c>
      <c r="C18" s="28" t="s">
        <v>104</v>
      </c>
      <c r="D18" s="25">
        <v>79990000</v>
      </c>
      <c r="E18" s="25">
        <v>79990000</v>
      </c>
      <c r="F18" s="26">
        <v>78489878</v>
      </c>
      <c r="G18" s="37">
        <v>0</v>
      </c>
      <c r="H18" s="67" t="s">
        <v>56</v>
      </c>
      <c r="I18" s="35" t="s">
        <v>88</v>
      </c>
      <c r="J18" s="104"/>
      <c r="K18" s="104"/>
      <c r="L18" s="28" t="s">
        <v>146</v>
      </c>
      <c r="M18" s="28" t="s">
        <v>77</v>
      </c>
      <c r="N18" s="103"/>
      <c r="O18" s="103"/>
      <c r="P18" s="39" t="s">
        <v>99</v>
      </c>
    </row>
    <row r="19" spans="1:16" ht="18" x14ac:dyDescent="0.25">
      <c r="A19" s="150"/>
      <c r="B19" s="21" t="s">
        <v>38</v>
      </c>
      <c r="C19" s="28" t="s">
        <v>104</v>
      </c>
      <c r="D19" s="25">
        <v>79990000</v>
      </c>
      <c r="E19" s="25">
        <v>79990000</v>
      </c>
      <c r="F19" s="26">
        <v>79159711</v>
      </c>
      <c r="G19" s="37">
        <v>0</v>
      </c>
      <c r="H19" s="28" t="s">
        <v>151</v>
      </c>
      <c r="I19" s="35" t="s">
        <v>88</v>
      </c>
      <c r="J19" s="104"/>
      <c r="K19" s="104"/>
      <c r="L19" s="28" t="s">
        <v>146</v>
      </c>
      <c r="M19" s="28" t="s">
        <v>77</v>
      </c>
      <c r="N19" s="103"/>
      <c r="O19" s="103"/>
      <c r="P19" s="39" t="s">
        <v>99</v>
      </c>
    </row>
    <row r="20" spans="1:16" ht="18" x14ac:dyDescent="0.25">
      <c r="A20" s="117" t="s">
        <v>39</v>
      </c>
      <c r="B20" s="21" t="s">
        <v>40</v>
      </c>
      <c r="C20" s="28" t="s">
        <v>104</v>
      </c>
      <c r="D20" s="25">
        <v>79990000</v>
      </c>
      <c r="E20" s="25">
        <v>79990000</v>
      </c>
      <c r="F20" s="26">
        <v>75825108</v>
      </c>
      <c r="G20" s="37">
        <v>0</v>
      </c>
      <c r="H20" s="28" t="s">
        <v>152</v>
      </c>
      <c r="I20" s="35" t="s">
        <v>88</v>
      </c>
      <c r="J20" s="104"/>
      <c r="K20" s="104"/>
      <c r="L20" s="28" t="s">
        <v>147</v>
      </c>
      <c r="M20" s="28" t="s">
        <v>148</v>
      </c>
      <c r="N20" s="103"/>
      <c r="O20" s="103"/>
      <c r="P20" s="39" t="s">
        <v>99</v>
      </c>
    </row>
    <row r="21" spans="1:16" ht="18" x14ac:dyDescent="0.25">
      <c r="A21" s="150"/>
      <c r="B21" s="21" t="s">
        <v>41</v>
      </c>
      <c r="C21" s="28" t="s">
        <v>104</v>
      </c>
      <c r="D21" s="25">
        <v>79990000</v>
      </c>
      <c r="E21" s="25">
        <v>79990000</v>
      </c>
      <c r="F21" s="26">
        <v>78809551</v>
      </c>
      <c r="G21" s="37">
        <v>0</v>
      </c>
      <c r="H21" s="28" t="s">
        <v>153</v>
      </c>
      <c r="I21" s="35" t="s">
        <v>88</v>
      </c>
      <c r="J21" s="104"/>
      <c r="K21" s="104"/>
      <c r="L21" s="28" t="s">
        <v>147</v>
      </c>
      <c r="M21" s="28" t="s">
        <v>148</v>
      </c>
      <c r="N21" s="103"/>
      <c r="O21" s="103"/>
      <c r="P21" s="39" t="s">
        <v>99</v>
      </c>
    </row>
    <row r="22" spans="1:16" ht="18" x14ac:dyDescent="0.25">
      <c r="A22" s="117" t="s">
        <v>42</v>
      </c>
      <c r="B22" s="21" t="s">
        <v>43</v>
      </c>
      <c r="C22" s="28" t="s">
        <v>104</v>
      </c>
      <c r="D22" s="25">
        <v>79990000</v>
      </c>
      <c r="E22" s="25">
        <v>79990000</v>
      </c>
      <c r="F22" s="26">
        <v>79032132</v>
      </c>
      <c r="G22" s="37">
        <v>0</v>
      </c>
      <c r="H22" s="28" t="s">
        <v>64</v>
      </c>
      <c r="I22" s="35" t="s">
        <v>88</v>
      </c>
      <c r="J22" s="104" t="s">
        <v>73</v>
      </c>
      <c r="K22" s="104"/>
      <c r="L22" s="28" t="s">
        <v>70</v>
      </c>
      <c r="M22" s="28" t="s">
        <v>77</v>
      </c>
      <c r="N22" s="103" t="s">
        <v>90</v>
      </c>
      <c r="O22" s="103" t="s">
        <v>91</v>
      </c>
      <c r="P22" s="39" t="s">
        <v>99</v>
      </c>
    </row>
    <row r="23" spans="1:16" ht="17.25" customHeight="1" x14ac:dyDescent="0.25">
      <c r="A23" s="150"/>
      <c r="B23" s="21" t="s">
        <v>44</v>
      </c>
      <c r="C23" s="28" t="s">
        <v>104</v>
      </c>
      <c r="D23" s="25">
        <v>79990000</v>
      </c>
      <c r="E23" s="25">
        <v>79990000</v>
      </c>
      <c r="F23" s="26">
        <v>77545690</v>
      </c>
      <c r="G23" s="37">
        <v>0</v>
      </c>
      <c r="H23" s="28" t="s">
        <v>65</v>
      </c>
      <c r="I23" s="35" t="s">
        <v>88</v>
      </c>
      <c r="J23" s="104" t="s">
        <v>73</v>
      </c>
      <c r="K23" s="104"/>
      <c r="L23" s="28" t="s">
        <v>70</v>
      </c>
      <c r="M23" s="28" t="s">
        <v>77</v>
      </c>
      <c r="N23" s="103" t="s">
        <v>90</v>
      </c>
      <c r="O23" s="103" t="s">
        <v>91</v>
      </c>
      <c r="P23" s="39" t="s">
        <v>99</v>
      </c>
    </row>
    <row r="24" spans="1:16" ht="18" x14ac:dyDescent="0.25">
      <c r="A24" s="23" t="s">
        <v>45</v>
      </c>
      <c r="B24" s="21" t="s">
        <v>46</v>
      </c>
      <c r="C24" s="28" t="s">
        <v>104</v>
      </c>
      <c r="D24" s="25">
        <v>79990000</v>
      </c>
      <c r="E24" s="25">
        <v>79990000</v>
      </c>
      <c r="F24" s="116">
        <v>0</v>
      </c>
      <c r="G24" s="37">
        <v>0</v>
      </c>
      <c r="H24" s="28"/>
      <c r="I24" s="35" t="s">
        <v>88</v>
      </c>
      <c r="J24" s="104"/>
      <c r="K24" s="104"/>
      <c r="L24" s="28"/>
      <c r="M24" s="28"/>
      <c r="N24" s="103"/>
      <c r="O24" s="103"/>
      <c r="P24" s="39" t="s">
        <v>99</v>
      </c>
    </row>
    <row r="25" spans="1:16" ht="18" x14ac:dyDescent="0.25">
      <c r="A25" s="117" t="s">
        <v>47</v>
      </c>
      <c r="B25" s="21" t="s">
        <v>48</v>
      </c>
      <c r="C25" s="28" t="s">
        <v>104</v>
      </c>
      <c r="D25" s="25">
        <v>79990000</v>
      </c>
      <c r="E25" s="25">
        <v>79990000</v>
      </c>
      <c r="F25" s="116">
        <v>0</v>
      </c>
      <c r="G25" s="37">
        <v>0</v>
      </c>
      <c r="H25" s="28"/>
      <c r="I25" s="35" t="s">
        <v>88</v>
      </c>
      <c r="J25" s="104"/>
      <c r="K25" s="104"/>
      <c r="L25" s="67"/>
      <c r="M25" s="28"/>
      <c r="N25" s="103"/>
      <c r="O25" s="103"/>
      <c r="P25" s="39" t="s">
        <v>99</v>
      </c>
    </row>
    <row r="26" spans="1:16" ht="24" customHeight="1" x14ac:dyDescent="0.25">
      <c r="A26" s="118"/>
      <c r="B26" s="21" t="s">
        <v>49</v>
      </c>
      <c r="C26" s="28" t="s">
        <v>104</v>
      </c>
      <c r="D26" s="25">
        <v>79990000</v>
      </c>
      <c r="E26" s="25">
        <v>79990000</v>
      </c>
      <c r="F26" s="116">
        <v>0</v>
      </c>
      <c r="G26" s="37">
        <v>0</v>
      </c>
      <c r="H26" s="28" t="s">
        <v>154</v>
      </c>
      <c r="I26" s="35" t="s">
        <v>88</v>
      </c>
      <c r="J26" s="104"/>
      <c r="K26" s="104"/>
      <c r="L26" s="67"/>
      <c r="M26" s="28"/>
      <c r="N26" s="103"/>
      <c r="O26" s="103"/>
      <c r="P26" s="39" t="s">
        <v>99</v>
      </c>
    </row>
    <row r="27" spans="1:16" ht="18" x14ac:dyDescent="0.25">
      <c r="A27" s="117" t="s">
        <v>41</v>
      </c>
      <c r="B27" s="21" t="s">
        <v>50</v>
      </c>
      <c r="C27" s="28" t="s">
        <v>104</v>
      </c>
      <c r="D27" s="25">
        <v>79990000</v>
      </c>
      <c r="E27" s="25">
        <v>79990000</v>
      </c>
      <c r="F27" s="25">
        <v>79689000</v>
      </c>
      <c r="G27" s="37">
        <v>0</v>
      </c>
      <c r="H27" s="28" t="s">
        <v>155</v>
      </c>
      <c r="I27" s="35" t="s">
        <v>88</v>
      </c>
      <c r="J27" s="104"/>
      <c r="K27" s="104"/>
      <c r="L27" s="67" t="s">
        <v>78</v>
      </c>
      <c r="M27" s="107" t="s">
        <v>149</v>
      </c>
      <c r="N27" s="103"/>
      <c r="O27" s="103"/>
      <c r="P27" s="39" t="s">
        <v>99</v>
      </c>
    </row>
    <row r="28" spans="1:16" ht="18.75" customHeight="1" x14ac:dyDescent="0.25">
      <c r="A28" s="118"/>
      <c r="B28" s="24" t="s">
        <v>51</v>
      </c>
      <c r="C28" s="28" t="s">
        <v>104</v>
      </c>
      <c r="D28" s="25">
        <v>79990000</v>
      </c>
      <c r="E28" s="25">
        <v>79990000</v>
      </c>
      <c r="F28" s="25">
        <v>78500000</v>
      </c>
      <c r="G28" s="37">
        <v>0</v>
      </c>
      <c r="H28" s="28" t="s">
        <v>156</v>
      </c>
      <c r="I28" s="35" t="s">
        <v>88</v>
      </c>
      <c r="J28" s="104"/>
      <c r="K28" s="104"/>
      <c r="L28" s="67" t="s">
        <v>78</v>
      </c>
      <c r="M28" s="107" t="s">
        <v>149</v>
      </c>
      <c r="N28" s="103"/>
      <c r="O28" s="103"/>
      <c r="P28" s="39" t="s">
        <v>99</v>
      </c>
    </row>
    <row r="29" spans="1:16" ht="18.75" customHeight="1" x14ac:dyDescent="0.25">
      <c r="A29" s="19" t="s">
        <v>52</v>
      </c>
      <c r="B29" s="21" t="s">
        <v>53</v>
      </c>
      <c r="C29" s="28" t="s">
        <v>104</v>
      </c>
      <c r="D29" s="25">
        <v>79990000</v>
      </c>
      <c r="E29" s="25">
        <v>79990000</v>
      </c>
      <c r="F29" s="26">
        <v>76739252</v>
      </c>
      <c r="G29" s="37">
        <v>0</v>
      </c>
      <c r="H29" s="28" t="s">
        <v>66</v>
      </c>
      <c r="I29" s="35" t="s">
        <v>88</v>
      </c>
      <c r="J29" s="104" t="s">
        <v>76</v>
      </c>
      <c r="K29" s="104"/>
      <c r="L29" s="105" t="s">
        <v>71</v>
      </c>
      <c r="M29" s="28" t="s">
        <v>78</v>
      </c>
      <c r="N29" s="103" t="s">
        <v>90</v>
      </c>
      <c r="O29" s="103" t="s">
        <v>91</v>
      </c>
      <c r="P29" s="39" t="s">
        <v>99</v>
      </c>
    </row>
    <row r="30" spans="1:16" ht="15.75" customHeight="1" x14ac:dyDescent="0.25">
      <c r="A30" s="152" t="s">
        <v>15</v>
      </c>
      <c r="B30" s="152"/>
      <c r="C30" s="31"/>
      <c r="D30" s="100">
        <f t="shared" ref="D30:E30" si="0">SUM(D5:D29)</f>
        <v>1999750000</v>
      </c>
      <c r="E30" s="101">
        <f t="shared" si="0"/>
        <v>1999750000</v>
      </c>
      <c r="F30" s="27">
        <f>SUM(F5:F29)</f>
        <v>1551299640</v>
      </c>
      <c r="G30" s="37">
        <v>0</v>
      </c>
      <c r="H30" s="30"/>
      <c r="I30" s="7"/>
      <c r="J30" s="104"/>
      <c r="K30" s="104"/>
      <c r="L30" s="104"/>
      <c r="M30" s="106"/>
      <c r="N30" s="103"/>
      <c r="O30" s="104"/>
      <c r="P30" s="29"/>
    </row>
    <row r="31" spans="1:16" x14ac:dyDescent="0.25">
      <c r="A31" s="149" t="s">
        <v>79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</row>
    <row r="32" spans="1:16" s="1" customFormat="1" ht="33.75" customHeight="1" x14ac:dyDescent="0.25">
      <c r="A32" s="127" t="s">
        <v>158</v>
      </c>
      <c r="B32" s="52" t="s">
        <v>109</v>
      </c>
      <c r="C32" s="28" t="s">
        <v>104</v>
      </c>
      <c r="D32" s="134">
        <v>25156200</v>
      </c>
      <c r="E32" s="134">
        <v>25156200</v>
      </c>
      <c r="F32" s="85">
        <v>2340000</v>
      </c>
      <c r="G32" s="32">
        <f>+F32/2</f>
        <v>1170000</v>
      </c>
      <c r="H32" s="136" t="s">
        <v>115</v>
      </c>
      <c r="I32" s="56" t="s">
        <v>93</v>
      </c>
      <c r="J32" s="53" t="s">
        <v>68</v>
      </c>
      <c r="K32" s="53" t="s">
        <v>73</v>
      </c>
      <c r="L32" s="53" t="s">
        <v>73</v>
      </c>
      <c r="M32" s="53" t="s">
        <v>78</v>
      </c>
      <c r="N32" s="53" t="s">
        <v>131</v>
      </c>
      <c r="O32" s="53" t="s">
        <v>139</v>
      </c>
      <c r="P32" s="139" t="s">
        <v>157</v>
      </c>
    </row>
    <row r="33" spans="1:16" s="1" customFormat="1" ht="24.75" x14ac:dyDescent="0.25">
      <c r="A33" s="128"/>
      <c r="B33" s="52" t="s">
        <v>110</v>
      </c>
      <c r="C33" s="28" t="s">
        <v>104</v>
      </c>
      <c r="D33" s="135"/>
      <c r="E33" s="135"/>
      <c r="F33" s="86">
        <v>2210000</v>
      </c>
      <c r="G33" s="32">
        <f t="shared" ref="G33:G37" si="1">+F33/2</f>
        <v>1105000</v>
      </c>
      <c r="H33" s="137"/>
      <c r="I33" s="56" t="s">
        <v>93</v>
      </c>
      <c r="J33" s="53" t="s">
        <v>68</v>
      </c>
      <c r="K33" s="53" t="s">
        <v>73</v>
      </c>
      <c r="L33" s="53" t="s">
        <v>73</v>
      </c>
      <c r="M33" s="53" t="s">
        <v>78</v>
      </c>
      <c r="N33" s="53" t="s">
        <v>131</v>
      </c>
      <c r="O33" s="53" t="s">
        <v>139</v>
      </c>
      <c r="P33" s="140"/>
    </row>
    <row r="34" spans="1:16" s="1" customFormat="1" ht="27" customHeight="1" x14ac:dyDescent="0.25">
      <c r="A34" s="128"/>
      <c r="B34" s="52" t="s">
        <v>111</v>
      </c>
      <c r="C34" s="28" t="s">
        <v>104</v>
      </c>
      <c r="D34" s="135"/>
      <c r="E34" s="135"/>
      <c r="F34" s="86">
        <v>3450000</v>
      </c>
      <c r="G34" s="32">
        <f t="shared" si="1"/>
        <v>1725000</v>
      </c>
      <c r="H34" s="137"/>
      <c r="I34" s="56" t="s">
        <v>93</v>
      </c>
      <c r="J34" s="53" t="s">
        <v>68</v>
      </c>
      <c r="K34" s="53" t="s">
        <v>73</v>
      </c>
      <c r="L34" s="53" t="s">
        <v>73</v>
      </c>
      <c r="M34" s="53" t="s">
        <v>78</v>
      </c>
      <c r="N34" s="53" t="s">
        <v>131</v>
      </c>
      <c r="O34" s="53" t="s">
        <v>139</v>
      </c>
      <c r="P34" s="140"/>
    </row>
    <row r="35" spans="1:16" s="1" customFormat="1" ht="24.75" x14ac:dyDescent="0.25">
      <c r="A35" s="128"/>
      <c r="B35" s="52" t="s">
        <v>112</v>
      </c>
      <c r="C35" s="28" t="s">
        <v>104</v>
      </c>
      <c r="D35" s="135"/>
      <c r="E35" s="135"/>
      <c r="F35" s="86">
        <v>7280000</v>
      </c>
      <c r="G35" s="84">
        <f t="shared" si="1"/>
        <v>3640000</v>
      </c>
      <c r="H35" s="137"/>
      <c r="I35" s="56" t="s">
        <v>93</v>
      </c>
      <c r="J35" s="53" t="s">
        <v>68</v>
      </c>
      <c r="K35" s="53" t="s">
        <v>73</v>
      </c>
      <c r="L35" s="53" t="s">
        <v>73</v>
      </c>
      <c r="M35" s="53" t="s">
        <v>78</v>
      </c>
      <c r="N35" s="53" t="s">
        <v>131</v>
      </c>
      <c r="O35" s="53" t="s">
        <v>139</v>
      </c>
      <c r="P35" s="140"/>
    </row>
    <row r="36" spans="1:16" s="1" customFormat="1" ht="57" x14ac:dyDescent="0.25">
      <c r="A36" s="128"/>
      <c r="B36" s="57" t="s">
        <v>113</v>
      </c>
      <c r="C36" s="28" t="s">
        <v>104</v>
      </c>
      <c r="D36" s="135"/>
      <c r="E36" s="135"/>
      <c r="F36" s="87">
        <v>500000</v>
      </c>
      <c r="G36" s="84">
        <f t="shared" si="1"/>
        <v>250000</v>
      </c>
      <c r="H36" s="136" t="s">
        <v>130</v>
      </c>
      <c r="I36" s="64" t="s">
        <v>93</v>
      </c>
      <c r="J36" s="110" t="s">
        <v>68</v>
      </c>
      <c r="K36" s="110" t="s">
        <v>73</v>
      </c>
      <c r="L36" s="110" t="s">
        <v>73</v>
      </c>
      <c r="M36" s="110" t="s">
        <v>78</v>
      </c>
      <c r="N36" s="110" t="s">
        <v>131</v>
      </c>
      <c r="O36" s="110" t="s">
        <v>161</v>
      </c>
      <c r="P36" s="140"/>
    </row>
    <row r="37" spans="1:16" s="1" customFormat="1" ht="34.5" x14ac:dyDescent="0.25">
      <c r="A37" s="128"/>
      <c r="B37" s="79" t="s">
        <v>114</v>
      </c>
      <c r="C37" s="28" t="s">
        <v>104</v>
      </c>
      <c r="D37" s="135"/>
      <c r="E37" s="135"/>
      <c r="F37" s="87">
        <v>400000</v>
      </c>
      <c r="G37" s="84">
        <f t="shared" si="1"/>
        <v>200000</v>
      </c>
      <c r="H37" s="138"/>
      <c r="I37" s="64" t="s">
        <v>93</v>
      </c>
      <c r="J37" s="110" t="s">
        <v>68</v>
      </c>
      <c r="K37" s="110" t="s">
        <v>73</v>
      </c>
      <c r="L37" s="110" t="s">
        <v>73</v>
      </c>
      <c r="M37" s="110" t="s">
        <v>78</v>
      </c>
      <c r="N37" s="110" t="s">
        <v>131</v>
      </c>
      <c r="O37" s="110" t="s">
        <v>161</v>
      </c>
      <c r="P37" s="140"/>
    </row>
    <row r="38" spans="1:16" s="1" customFormat="1" ht="18" customHeight="1" x14ac:dyDescent="0.25">
      <c r="A38" s="119" t="s">
        <v>87</v>
      </c>
      <c r="B38" s="71" t="s">
        <v>116</v>
      </c>
      <c r="C38" s="28" t="s">
        <v>104</v>
      </c>
      <c r="D38" s="134">
        <v>1967280000</v>
      </c>
      <c r="E38" s="134">
        <v>1967280000</v>
      </c>
      <c r="F38" s="88">
        <v>607500000</v>
      </c>
      <c r="G38" s="91">
        <v>303750000</v>
      </c>
      <c r="H38" s="58" t="s">
        <v>124</v>
      </c>
      <c r="I38" s="56" t="s">
        <v>93</v>
      </c>
      <c r="J38" s="53" t="s">
        <v>68</v>
      </c>
      <c r="K38" s="53" t="s">
        <v>73</v>
      </c>
      <c r="L38" s="53" t="s">
        <v>73</v>
      </c>
      <c r="M38" s="53" t="s">
        <v>78</v>
      </c>
      <c r="N38" s="53" t="s">
        <v>131</v>
      </c>
      <c r="O38" s="53" t="s">
        <v>140</v>
      </c>
      <c r="P38" s="140"/>
    </row>
    <row r="39" spans="1:16" s="1" customFormat="1" ht="18" x14ac:dyDescent="0.25">
      <c r="A39" s="120"/>
      <c r="B39" s="71" t="s">
        <v>117</v>
      </c>
      <c r="C39" s="28" t="s">
        <v>104</v>
      </c>
      <c r="D39" s="135"/>
      <c r="E39" s="135"/>
      <c r="F39" s="88">
        <v>206250000</v>
      </c>
      <c r="G39" s="32">
        <v>0</v>
      </c>
      <c r="H39" s="59" t="s">
        <v>125</v>
      </c>
      <c r="I39" s="56" t="s">
        <v>93</v>
      </c>
      <c r="J39" s="53" t="s">
        <v>68</v>
      </c>
      <c r="K39" s="53" t="s">
        <v>73</v>
      </c>
      <c r="L39" s="53" t="s">
        <v>73</v>
      </c>
      <c r="M39" s="53" t="s">
        <v>78</v>
      </c>
      <c r="N39" s="53" t="s">
        <v>131</v>
      </c>
      <c r="O39" s="53" t="s">
        <v>141</v>
      </c>
      <c r="P39" s="140"/>
    </row>
    <row r="40" spans="1:16" s="1" customFormat="1" ht="18" x14ac:dyDescent="0.25">
      <c r="A40" s="120"/>
      <c r="B40" s="71" t="s">
        <v>117</v>
      </c>
      <c r="C40" s="28" t="s">
        <v>194</v>
      </c>
      <c r="D40" s="135"/>
      <c r="E40" s="135"/>
      <c r="F40" s="88">
        <v>206250000</v>
      </c>
      <c r="G40" s="32">
        <v>0</v>
      </c>
      <c r="H40" s="59" t="s">
        <v>195</v>
      </c>
      <c r="I40" s="56" t="s">
        <v>93</v>
      </c>
      <c r="J40" s="53" t="s">
        <v>68</v>
      </c>
      <c r="K40" s="53" t="s">
        <v>73</v>
      </c>
      <c r="L40" s="53" t="s">
        <v>73</v>
      </c>
      <c r="M40" s="53" t="s">
        <v>78</v>
      </c>
      <c r="N40" s="32">
        <v>0</v>
      </c>
      <c r="O40" s="32">
        <v>0</v>
      </c>
      <c r="P40" s="140"/>
    </row>
    <row r="41" spans="1:16" s="1" customFormat="1" ht="18" x14ac:dyDescent="0.25">
      <c r="A41" s="120"/>
      <c r="B41" s="71" t="s">
        <v>118</v>
      </c>
      <c r="C41" s="28" t="s">
        <v>104</v>
      </c>
      <c r="D41" s="135"/>
      <c r="E41" s="135"/>
      <c r="F41" s="88">
        <v>21500000</v>
      </c>
      <c r="G41" s="32">
        <v>0</v>
      </c>
      <c r="H41" s="59" t="s">
        <v>126</v>
      </c>
      <c r="I41" s="56" t="s">
        <v>93</v>
      </c>
      <c r="J41" s="53" t="s">
        <v>68</v>
      </c>
      <c r="K41" s="53" t="s">
        <v>73</v>
      </c>
      <c r="L41" s="53" t="s">
        <v>73</v>
      </c>
      <c r="M41" s="53" t="s">
        <v>78</v>
      </c>
      <c r="N41" s="53" t="s">
        <v>131</v>
      </c>
      <c r="O41" s="53" t="s">
        <v>142</v>
      </c>
      <c r="P41" s="140"/>
    </row>
    <row r="42" spans="1:16" s="1" customFormat="1" ht="24" customHeight="1" x14ac:dyDescent="0.25">
      <c r="A42" s="120"/>
      <c r="B42" s="57" t="s">
        <v>119</v>
      </c>
      <c r="C42" s="28" t="s">
        <v>104</v>
      </c>
      <c r="D42" s="135"/>
      <c r="E42" s="135"/>
      <c r="F42" s="88">
        <v>8712000</v>
      </c>
      <c r="G42" s="32">
        <v>0</v>
      </c>
      <c r="H42" s="59" t="s">
        <v>127</v>
      </c>
      <c r="I42" s="56" t="s">
        <v>93</v>
      </c>
      <c r="J42" s="53" t="s">
        <v>68</v>
      </c>
      <c r="K42" s="53" t="s">
        <v>73</v>
      </c>
      <c r="L42" s="53" t="s">
        <v>73</v>
      </c>
      <c r="M42" s="53" t="s">
        <v>78</v>
      </c>
      <c r="N42" s="53" t="s">
        <v>131</v>
      </c>
      <c r="O42" s="53" t="s">
        <v>143</v>
      </c>
      <c r="P42" s="140"/>
    </row>
    <row r="43" spans="1:16" s="1" customFormat="1" ht="18" x14ac:dyDescent="0.25">
      <c r="A43" s="120"/>
      <c r="B43" s="71" t="s">
        <v>120</v>
      </c>
      <c r="C43" s="28" t="s">
        <v>104</v>
      </c>
      <c r="D43" s="135"/>
      <c r="E43" s="135"/>
      <c r="F43" s="38">
        <v>19971600</v>
      </c>
      <c r="G43" s="91">
        <v>9985800</v>
      </c>
      <c r="H43" s="59" t="s">
        <v>125</v>
      </c>
      <c r="I43" s="56" t="s">
        <v>93</v>
      </c>
      <c r="J43" s="53" t="s">
        <v>68</v>
      </c>
      <c r="K43" s="53" t="s">
        <v>73</v>
      </c>
      <c r="L43" s="53" t="s">
        <v>73</v>
      </c>
      <c r="M43" s="53" t="s">
        <v>78</v>
      </c>
      <c r="N43" s="53" t="s">
        <v>131</v>
      </c>
      <c r="O43" s="53" t="s">
        <v>144</v>
      </c>
      <c r="P43" s="140"/>
    </row>
    <row r="44" spans="1:16" s="1" customFormat="1" ht="15" customHeight="1" x14ac:dyDescent="0.25">
      <c r="A44" s="120"/>
      <c r="B44" s="54" t="s">
        <v>121</v>
      </c>
      <c r="C44" s="28" t="s">
        <v>104</v>
      </c>
      <c r="D44" s="135"/>
      <c r="E44" s="135"/>
      <c r="F44" s="38">
        <v>3000000</v>
      </c>
      <c r="G44" s="70">
        <v>1500000</v>
      </c>
      <c r="H44" s="59" t="s">
        <v>125</v>
      </c>
      <c r="I44" s="56" t="s">
        <v>93</v>
      </c>
      <c r="J44" s="53" t="s">
        <v>68</v>
      </c>
      <c r="K44" s="53" t="s">
        <v>73</v>
      </c>
      <c r="L44" s="53" t="s">
        <v>73</v>
      </c>
      <c r="M44" s="53" t="s">
        <v>78</v>
      </c>
      <c r="N44" s="53" t="s">
        <v>131</v>
      </c>
      <c r="O44" s="53" t="s">
        <v>144</v>
      </c>
      <c r="P44" s="140"/>
    </row>
    <row r="45" spans="1:16" s="1" customFormat="1" ht="28.5" customHeight="1" x14ac:dyDescent="0.25">
      <c r="A45" s="120"/>
      <c r="B45" s="55" t="s">
        <v>122</v>
      </c>
      <c r="C45" s="28" t="s">
        <v>104</v>
      </c>
      <c r="D45" s="135"/>
      <c r="E45" s="135"/>
      <c r="F45" s="38">
        <v>28908000</v>
      </c>
      <c r="G45" s="32">
        <v>0</v>
      </c>
      <c r="H45" s="60" t="s">
        <v>128</v>
      </c>
      <c r="I45" s="56" t="s">
        <v>93</v>
      </c>
      <c r="J45" s="53" t="s">
        <v>68</v>
      </c>
      <c r="K45" s="53" t="s">
        <v>73</v>
      </c>
      <c r="L45" s="53" t="s">
        <v>73</v>
      </c>
      <c r="M45" s="53" t="s">
        <v>78</v>
      </c>
      <c r="N45" s="53" t="s">
        <v>131</v>
      </c>
      <c r="O45" s="53" t="s">
        <v>145</v>
      </c>
      <c r="P45" s="140"/>
    </row>
    <row r="46" spans="1:16" s="1" customFormat="1" ht="18" x14ac:dyDescent="0.25">
      <c r="A46" s="120"/>
      <c r="B46" s="54" t="s">
        <v>123</v>
      </c>
      <c r="C46" s="28" t="s">
        <v>104</v>
      </c>
      <c r="D46" s="135"/>
      <c r="E46" s="135"/>
      <c r="F46" s="38">
        <v>17050000</v>
      </c>
      <c r="G46" s="32">
        <v>0</v>
      </c>
      <c r="H46" s="59" t="s">
        <v>129</v>
      </c>
      <c r="I46" s="56" t="s">
        <v>93</v>
      </c>
      <c r="J46" s="53" t="s">
        <v>68</v>
      </c>
      <c r="K46" s="53" t="s">
        <v>73</v>
      </c>
      <c r="L46" s="53" t="s">
        <v>73</v>
      </c>
      <c r="M46" s="53" t="s">
        <v>78</v>
      </c>
      <c r="N46" s="53" t="s">
        <v>131</v>
      </c>
      <c r="O46" s="53" t="s">
        <v>139</v>
      </c>
      <c r="P46" s="140"/>
    </row>
    <row r="47" spans="1:16" s="1" customFormat="1" ht="27.75" customHeight="1" x14ac:dyDescent="0.25">
      <c r="A47" s="120"/>
      <c r="B47" s="62" t="s">
        <v>132</v>
      </c>
      <c r="C47" s="28" t="s">
        <v>104</v>
      </c>
      <c r="D47" s="135"/>
      <c r="E47" s="135"/>
      <c r="F47" s="89">
        <v>94260000</v>
      </c>
      <c r="G47" s="32">
        <f>+F47/2</f>
        <v>47130000</v>
      </c>
      <c r="H47" s="90" t="s">
        <v>130</v>
      </c>
      <c r="I47" s="6" t="s">
        <v>93</v>
      </c>
      <c r="J47" s="111" t="s">
        <v>68</v>
      </c>
      <c r="K47" s="110" t="s">
        <v>73</v>
      </c>
      <c r="L47" s="110" t="s">
        <v>73</v>
      </c>
      <c r="M47" s="53" t="s">
        <v>78</v>
      </c>
      <c r="N47" s="110" t="s">
        <v>131</v>
      </c>
      <c r="O47" s="112" t="s">
        <v>161</v>
      </c>
      <c r="P47" s="140"/>
    </row>
    <row r="48" spans="1:16" s="1" customFormat="1" ht="20.25" customHeight="1" x14ac:dyDescent="0.25">
      <c r="A48" s="120"/>
      <c r="B48" s="21" t="s">
        <v>159</v>
      </c>
      <c r="C48" s="28" t="s">
        <v>104</v>
      </c>
      <c r="D48" s="135"/>
      <c r="E48" s="135"/>
      <c r="F48" s="61">
        <v>167160000</v>
      </c>
      <c r="G48" s="12">
        <v>50148000</v>
      </c>
      <c r="H48" s="63" t="s">
        <v>160</v>
      </c>
      <c r="I48" s="6" t="s">
        <v>93</v>
      </c>
      <c r="J48" s="53" t="s">
        <v>68</v>
      </c>
      <c r="K48" s="53" t="s">
        <v>73</v>
      </c>
      <c r="L48" s="53" t="s">
        <v>73</v>
      </c>
      <c r="M48" s="53" t="s">
        <v>78</v>
      </c>
      <c r="N48" s="110" t="s">
        <v>185</v>
      </c>
      <c r="O48" s="112" t="s">
        <v>141</v>
      </c>
      <c r="P48" s="140"/>
    </row>
    <row r="49" spans="1:16" s="1" customFormat="1" ht="24" customHeight="1" x14ac:dyDescent="0.25">
      <c r="A49" s="120"/>
      <c r="B49" s="21" t="s">
        <v>182</v>
      </c>
      <c r="C49" s="28" t="s">
        <v>104</v>
      </c>
      <c r="D49" s="135"/>
      <c r="E49" s="135"/>
      <c r="F49" s="61">
        <v>48450000</v>
      </c>
      <c r="G49" s="32">
        <v>0</v>
      </c>
      <c r="H49" s="78" t="s">
        <v>183</v>
      </c>
      <c r="I49" s="6" t="s">
        <v>93</v>
      </c>
      <c r="J49" s="111" t="s">
        <v>68</v>
      </c>
      <c r="K49" s="110" t="s">
        <v>73</v>
      </c>
      <c r="L49" s="110" t="s">
        <v>73</v>
      </c>
      <c r="M49" s="53" t="s">
        <v>78</v>
      </c>
      <c r="N49" s="32">
        <v>0</v>
      </c>
      <c r="O49" s="32">
        <v>0</v>
      </c>
      <c r="P49" s="140"/>
    </row>
    <row r="50" spans="1:16" s="1" customFormat="1" ht="25.5" customHeight="1" x14ac:dyDescent="0.25">
      <c r="A50" s="145"/>
      <c r="B50" s="21" t="s">
        <v>182</v>
      </c>
      <c r="C50" s="28" t="s">
        <v>104</v>
      </c>
      <c r="D50" s="142"/>
      <c r="E50" s="142"/>
      <c r="F50" s="61">
        <v>28500000</v>
      </c>
      <c r="G50" s="32">
        <v>0</v>
      </c>
      <c r="H50" s="78" t="s">
        <v>184</v>
      </c>
      <c r="I50" s="6" t="s">
        <v>93</v>
      </c>
      <c r="J50" s="53" t="s">
        <v>68</v>
      </c>
      <c r="K50" s="53" t="s">
        <v>73</v>
      </c>
      <c r="L50" s="53" t="s">
        <v>73</v>
      </c>
      <c r="M50" s="53" t="s">
        <v>78</v>
      </c>
      <c r="N50" s="32">
        <v>0</v>
      </c>
      <c r="O50" s="32">
        <v>0</v>
      </c>
      <c r="P50" s="140"/>
    </row>
    <row r="51" spans="1:16" s="1" customFormat="1" ht="24" customHeight="1" x14ac:dyDescent="0.25">
      <c r="A51" s="129" t="s">
        <v>80</v>
      </c>
      <c r="B51" s="80" t="s">
        <v>187</v>
      </c>
      <c r="C51" s="28" t="s">
        <v>104</v>
      </c>
      <c r="D51" s="134">
        <v>200321300</v>
      </c>
      <c r="E51" s="134">
        <v>200321300</v>
      </c>
      <c r="F51" s="61">
        <v>9840000</v>
      </c>
      <c r="G51" s="32">
        <v>0</v>
      </c>
      <c r="H51" s="136" t="s">
        <v>196</v>
      </c>
      <c r="I51" s="6"/>
      <c r="J51" s="111" t="s">
        <v>68</v>
      </c>
      <c r="K51" s="110" t="s">
        <v>73</v>
      </c>
      <c r="L51" s="110" t="s">
        <v>73</v>
      </c>
      <c r="M51" s="53" t="s">
        <v>78</v>
      </c>
      <c r="N51" s="32">
        <v>0</v>
      </c>
      <c r="O51" s="32">
        <v>0</v>
      </c>
      <c r="P51" s="140"/>
    </row>
    <row r="52" spans="1:16" s="1" customFormat="1" ht="21" customHeight="1" x14ac:dyDescent="0.25">
      <c r="A52" s="130"/>
      <c r="B52" s="80" t="s">
        <v>188</v>
      </c>
      <c r="C52" s="28" t="s">
        <v>104</v>
      </c>
      <c r="D52" s="135"/>
      <c r="E52" s="135"/>
      <c r="F52" s="61">
        <v>9801000</v>
      </c>
      <c r="G52" s="32">
        <v>0</v>
      </c>
      <c r="H52" s="137"/>
      <c r="I52" s="6"/>
      <c r="J52" s="53" t="s">
        <v>68</v>
      </c>
      <c r="K52" s="53" t="s">
        <v>73</v>
      </c>
      <c r="L52" s="53" t="s">
        <v>73</v>
      </c>
      <c r="M52" s="53" t="s">
        <v>78</v>
      </c>
      <c r="N52" s="32">
        <v>0</v>
      </c>
      <c r="O52" s="32">
        <v>0</v>
      </c>
      <c r="P52" s="140"/>
    </row>
    <row r="53" spans="1:16" s="1" customFormat="1" ht="22.5" customHeight="1" x14ac:dyDescent="0.25">
      <c r="A53" s="130"/>
      <c r="B53" s="80" t="s">
        <v>189</v>
      </c>
      <c r="C53" s="28" t="s">
        <v>104</v>
      </c>
      <c r="D53" s="135"/>
      <c r="E53" s="135"/>
      <c r="F53" s="61">
        <v>5548800</v>
      </c>
      <c r="G53" s="32">
        <v>0</v>
      </c>
      <c r="H53" s="137"/>
      <c r="I53" s="6"/>
      <c r="J53" s="111" t="s">
        <v>68</v>
      </c>
      <c r="K53" s="110" t="s">
        <v>73</v>
      </c>
      <c r="L53" s="110" t="s">
        <v>73</v>
      </c>
      <c r="M53" s="53" t="s">
        <v>78</v>
      </c>
      <c r="N53" s="32">
        <v>0</v>
      </c>
      <c r="O53" s="32">
        <v>0</v>
      </c>
      <c r="P53" s="140"/>
    </row>
    <row r="54" spans="1:16" s="1" customFormat="1" ht="22.5" customHeight="1" x14ac:dyDescent="0.25">
      <c r="A54" s="130"/>
      <c r="B54" s="80" t="s">
        <v>190</v>
      </c>
      <c r="C54" s="28" t="s">
        <v>104</v>
      </c>
      <c r="D54" s="135"/>
      <c r="E54" s="135"/>
      <c r="F54" s="61">
        <v>9840000</v>
      </c>
      <c r="G54" s="32">
        <v>0</v>
      </c>
      <c r="H54" s="137"/>
      <c r="I54" s="6"/>
      <c r="J54" s="53" t="s">
        <v>68</v>
      </c>
      <c r="K54" s="53" t="s">
        <v>73</v>
      </c>
      <c r="L54" s="53" t="s">
        <v>73</v>
      </c>
      <c r="M54" s="53" t="s">
        <v>78</v>
      </c>
      <c r="N54" s="32">
        <v>0</v>
      </c>
      <c r="O54" s="32">
        <v>0</v>
      </c>
      <c r="P54" s="140"/>
    </row>
    <row r="55" spans="1:16" s="1" customFormat="1" ht="18.75" customHeight="1" x14ac:dyDescent="0.25">
      <c r="A55" s="130"/>
      <c r="B55" s="81" t="s">
        <v>191</v>
      </c>
      <c r="C55" s="28" t="s">
        <v>104</v>
      </c>
      <c r="D55" s="135"/>
      <c r="E55" s="135"/>
      <c r="F55" s="61">
        <v>5184000</v>
      </c>
      <c r="G55" s="32">
        <v>0</v>
      </c>
      <c r="H55" s="137"/>
      <c r="I55" s="6"/>
      <c r="J55" s="111" t="s">
        <v>68</v>
      </c>
      <c r="K55" s="110" t="s">
        <v>73</v>
      </c>
      <c r="L55" s="110" t="s">
        <v>73</v>
      </c>
      <c r="M55" s="53" t="s">
        <v>78</v>
      </c>
      <c r="N55" s="32">
        <v>0</v>
      </c>
      <c r="O55" s="32">
        <v>0</v>
      </c>
      <c r="P55" s="140"/>
    </row>
    <row r="56" spans="1:16" s="1" customFormat="1" ht="18.75" customHeight="1" x14ac:dyDescent="0.25">
      <c r="A56" s="130"/>
      <c r="B56" s="81" t="s">
        <v>192</v>
      </c>
      <c r="C56" s="28" t="s">
        <v>104</v>
      </c>
      <c r="D56" s="135"/>
      <c r="E56" s="135"/>
      <c r="F56" s="61">
        <v>21120000</v>
      </c>
      <c r="G56" s="32">
        <v>0</v>
      </c>
      <c r="H56" s="138"/>
      <c r="I56" s="6"/>
      <c r="J56" s="53" t="s">
        <v>68</v>
      </c>
      <c r="K56" s="53" t="s">
        <v>73</v>
      </c>
      <c r="L56" s="53" t="s">
        <v>73</v>
      </c>
      <c r="M56" s="53" t="s">
        <v>78</v>
      </c>
      <c r="N56" s="32">
        <v>0</v>
      </c>
      <c r="O56" s="32">
        <v>0</v>
      </c>
      <c r="P56" s="140"/>
    </row>
    <row r="57" spans="1:16" s="1" customFormat="1" ht="45" customHeight="1" x14ac:dyDescent="0.25">
      <c r="A57" s="119" t="s">
        <v>81</v>
      </c>
      <c r="B57" s="65" t="s">
        <v>133</v>
      </c>
      <c r="C57" s="28" t="s">
        <v>104</v>
      </c>
      <c r="D57" s="134">
        <v>1407242500</v>
      </c>
      <c r="E57" s="134">
        <v>1407242500</v>
      </c>
      <c r="F57" s="88">
        <v>51876000</v>
      </c>
      <c r="G57" s="32">
        <f>+F57/2</f>
        <v>25938000</v>
      </c>
      <c r="H57" s="57" t="s">
        <v>136</v>
      </c>
      <c r="I57" s="6"/>
      <c r="J57" s="111" t="s">
        <v>68</v>
      </c>
      <c r="K57" s="110" t="s">
        <v>73</v>
      </c>
      <c r="L57" s="110" t="s">
        <v>73</v>
      </c>
      <c r="M57" s="112" t="s">
        <v>78</v>
      </c>
      <c r="N57" s="112" t="s">
        <v>131</v>
      </c>
      <c r="O57" s="112" t="s">
        <v>138</v>
      </c>
      <c r="P57" s="140"/>
    </row>
    <row r="58" spans="1:16" ht="44.25" customHeight="1" x14ac:dyDescent="0.25">
      <c r="A58" s="120"/>
      <c r="B58" s="65" t="s">
        <v>134</v>
      </c>
      <c r="C58" s="28" t="s">
        <v>104</v>
      </c>
      <c r="D58" s="135"/>
      <c r="E58" s="135"/>
      <c r="F58" s="88">
        <v>54217020</v>
      </c>
      <c r="G58" s="32">
        <f t="shared" ref="G58:G59" si="2">+F58/2</f>
        <v>27108510</v>
      </c>
      <c r="H58" s="136" t="s">
        <v>137</v>
      </c>
      <c r="I58" s="6" t="s">
        <v>93</v>
      </c>
      <c r="J58" s="111" t="s">
        <v>68</v>
      </c>
      <c r="K58" s="110" t="s">
        <v>73</v>
      </c>
      <c r="L58" s="110" t="s">
        <v>73</v>
      </c>
      <c r="M58" s="112" t="s">
        <v>78</v>
      </c>
      <c r="N58" s="112" t="s">
        <v>131</v>
      </c>
      <c r="O58" s="112" t="s">
        <v>138</v>
      </c>
      <c r="P58" s="140"/>
    </row>
    <row r="59" spans="1:16" s="1" customFormat="1" ht="43.5" customHeight="1" x14ac:dyDescent="0.25">
      <c r="A59" s="120"/>
      <c r="B59" s="66" t="s">
        <v>135</v>
      </c>
      <c r="C59" s="28" t="s">
        <v>104</v>
      </c>
      <c r="D59" s="142"/>
      <c r="E59" s="142"/>
      <c r="F59" s="88">
        <v>89761700</v>
      </c>
      <c r="G59" s="32">
        <f t="shared" si="2"/>
        <v>44880850</v>
      </c>
      <c r="H59" s="137"/>
      <c r="I59" s="6"/>
      <c r="J59" s="111" t="s">
        <v>68</v>
      </c>
      <c r="K59" s="112" t="s">
        <v>73</v>
      </c>
      <c r="L59" s="112" t="s">
        <v>73</v>
      </c>
      <c r="M59" s="112" t="s">
        <v>78</v>
      </c>
      <c r="N59" s="112" t="s">
        <v>131</v>
      </c>
      <c r="O59" s="112" t="s">
        <v>138</v>
      </c>
      <c r="P59" s="141"/>
    </row>
    <row r="60" spans="1:16" x14ac:dyDescent="0.25">
      <c r="A60" s="143" t="s">
        <v>83</v>
      </c>
      <c r="B60" s="144"/>
      <c r="C60" s="8"/>
      <c r="D60" s="68">
        <f>SUM(D32:D57)</f>
        <v>3600000000</v>
      </c>
      <c r="E60" s="68">
        <f>SUM(E32:E59)</f>
        <v>3600000000</v>
      </c>
      <c r="F60" s="83">
        <f>SUM(F32:F59)</f>
        <v>1730880120</v>
      </c>
      <c r="G60" s="83">
        <f>SUM(G32:G59)</f>
        <v>518531160</v>
      </c>
      <c r="H60" s="82"/>
      <c r="I60" s="8"/>
      <c r="J60" s="8"/>
      <c r="K60" s="8"/>
      <c r="L60" s="8"/>
      <c r="M60" s="8"/>
      <c r="N60" s="8"/>
      <c r="O60" s="8"/>
      <c r="P60" s="8"/>
    </row>
    <row r="61" spans="1:16" x14ac:dyDescent="0.25">
      <c r="A61" s="124" t="s">
        <v>82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6"/>
    </row>
    <row r="62" spans="1:16" ht="69.75" customHeight="1" x14ac:dyDescent="0.25">
      <c r="A62" s="121" t="s">
        <v>193</v>
      </c>
      <c r="B62" s="122"/>
      <c r="C62" s="16"/>
      <c r="D62" s="13">
        <v>1197000000</v>
      </c>
      <c r="E62" s="13">
        <v>1197000000</v>
      </c>
      <c r="F62" s="14">
        <v>0</v>
      </c>
      <c r="G62" s="32">
        <v>0</v>
      </c>
      <c r="H62" s="32">
        <v>0</v>
      </c>
      <c r="I62" s="37" t="s">
        <v>93</v>
      </c>
      <c r="J62" s="32"/>
      <c r="K62" s="32" t="s">
        <v>92</v>
      </c>
      <c r="L62" s="32" t="s">
        <v>92</v>
      </c>
      <c r="M62" s="32" t="s">
        <v>92</v>
      </c>
      <c r="N62" s="32" t="s">
        <v>92</v>
      </c>
      <c r="O62" s="32" t="s">
        <v>91</v>
      </c>
      <c r="P62" s="37" t="s">
        <v>94</v>
      </c>
    </row>
    <row r="63" spans="1:16" x14ac:dyDescent="0.25">
      <c r="A63" s="123" t="s">
        <v>96</v>
      </c>
      <c r="B63" s="123"/>
      <c r="C63" s="18"/>
      <c r="D63" s="13">
        <f>SUM(D62)</f>
        <v>1197000000</v>
      </c>
      <c r="E63" s="15">
        <f>SUM(E62)</f>
        <v>1197000000</v>
      </c>
      <c r="F63" s="17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131" t="s">
        <v>100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3"/>
    </row>
    <row r="65" spans="1:16" s="1" customFormat="1" ht="28.5" customHeight="1" x14ac:dyDescent="0.25">
      <c r="A65" s="121" t="s">
        <v>101</v>
      </c>
      <c r="B65" s="122"/>
      <c r="C65" s="34"/>
      <c r="D65" s="40">
        <v>349800000</v>
      </c>
      <c r="E65" s="40">
        <v>349800000</v>
      </c>
      <c r="F65" s="32">
        <v>0</v>
      </c>
      <c r="G65" s="32">
        <v>0</v>
      </c>
      <c r="H65" s="32">
        <v>0</v>
      </c>
      <c r="I65" s="36" t="s">
        <v>95</v>
      </c>
      <c r="J65" s="191"/>
      <c r="K65" s="93" t="s">
        <v>186</v>
      </c>
      <c r="L65" s="93" t="s">
        <v>186</v>
      </c>
      <c r="M65" s="113"/>
      <c r="N65" s="113"/>
      <c r="O65" s="113"/>
      <c r="P65" s="178" t="s">
        <v>103</v>
      </c>
    </row>
    <row r="66" spans="1:16" s="1" customFormat="1" ht="13.5" customHeight="1" x14ac:dyDescent="0.25">
      <c r="A66" s="121" t="s">
        <v>102</v>
      </c>
      <c r="B66" s="122"/>
      <c r="C66" s="73"/>
      <c r="D66" s="41">
        <v>349800000</v>
      </c>
      <c r="E66" s="41">
        <v>349800000</v>
      </c>
      <c r="F66" s="32"/>
      <c r="G66" s="32"/>
      <c r="H66" s="32"/>
      <c r="I66" s="77"/>
      <c r="J66" s="113"/>
      <c r="K66" s="113"/>
      <c r="L66" s="113"/>
      <c r="M66" s="113"/>
      <c r="N66" s="113"/>
      <c r="O66" s="113"/>
      <c r="P66" s="179"/>
    </row>
    <row r="67" spans="1:16" s="1" customFormat="1" ht="18.75" customHeight="1" x14ac:dyDescent="0.25">
      <c r="A67" s="156" t="s">
        <v>84</v>
      </c>
      <c r="B67" s="72" t="s">
        <v>162</v>
      </c>
      <c r="C67" s="186"/>
      <c r="D67" s="153">
        <v>844311000</v>
      </c>
      <c r="E67" s="153">
        <v>844311000</v>
      </c>
      <c r="F67" s="32">
        <v>201500000</v>
      </c>
      <c r="G67" s="32">
        <v>0</v>
      </c>
      <c r="H67" s="183" t="s">
        <v>181</v>
      </c>
      <c r="I67" s="183" t="s">
        <v>95</v>
      </c>
      <c r="J67" s="114" t="s">
        <v>68</v>
      </c>
      <c r="K67" s="93" t="s">
        <v>73</v>
      </c>
      <c r="L67" s="93" t="s">
        <v>73</v>
      </c>
      <c r="M67" s="93" t="s">
        <v>89</v>
      </c>
      <c r="N67" s="93" t="s">
        <v>165</v>
      </c>
      <c r="O67" s="93" t="s">
        <v>166</v>
      </c>
      <c r="P67" s="186" t="s">
        <v>94</v>
      </c>
    </row>
    <row r="68" spans="1:16" s="1" customFormat="1" ht="19.5" customHeight="1" x14ac:dyDescent="0.25">
      <c r="A68" s="157"/>
      <c r="B68" s="72" t="s">
        <v>163</v>
      </c>
      <c r="C68" s="187"/>
      <c r="D68" s="154"/>
      <c r="E68" s="154"/>
      <c r="F68" s="32">
        <v>498000000</v>
      </c>
      <c r="G68" s="32">
        <v>0</v>
      </c>
      <c r="H68" s="184"/>
      <c r="I68" s="184"/>
      <c r="J68" s="114" t="s">
        <v>68</v>
      </c>
      <c r="K68" s="93" t="s">
        <v>73</v>
      </c>
      <c r="L68" s="93" t="s">
        <v>73</v>
      </c>
      <c r="M68" s="93" t="s">
        <v>89</v>
      </c>
      <c r="N68" s="93" t="s">
        <v>165</v>
      </c>
      <c r="O68" s="93" t="s">
        <v>166</v>
      </c>
      <c r="P68" s="187"/>
    </row>
    <row r="69" spans="1:16" s="1" customFormat="1" ht="24.75" customHeight="1" x14ac:dyDescent="0.25">
      <c r="A69" s="158"/>
      <c r="B69" s="72" t="s">
        <v>164</v>
      </c>
      <c r="C69" s="190"/>
      <c r="D69" s="155"/>
      <c r="E69" s="155"/>
      <c r="F69" s="32">
        <v>144811000</v>
      </c>
      <c r="G69" s="32">
        <v>0</v>
      </c>
      <c r="H69" s="185"/>
      <c r="I69" s="184"/>
      <c r="J69" s="192"/>
      <c r="K69" s="93" t="s">
        <v>73</v>
      </c>
      <c r="L69" s="93" t="s">
        <v>73</v>
      </c>
      <c r="M69" s="93" t="s">
        <v>89</v>
      </c>
      <c r="N69" s="93" t="s">
        <v>165</v>
      </c>
      <c r="O69" s="93" t="s">
        <v>166</v>
      </c>
      <c r="P69" s="187"/>
    </row>
    <row r="70" spans="1:16" s="1" customFormat="1" ht="18.75" customHeight="1" x14ac:dyDescent="0.25">
      <c r="A70" s="156" t="s">
        <v>85</v>
      </c>
      <c r="B70" s="72" t="s">
        <v>162</v>
      </c>
      <c r="C70" s="74"/>
      <c r="D70" s="160">
        <v>1746240000</v>
      </c>
      <c r="E70" s="160">
        <v>1746240000</v>
      </c>
      <c r="F70" s="32">
        <v>214699800</v>
      </c>
      <c r="G70" s="32">
        <v>0</v>
      </c>
      <c r="H70" s="183" t="s">
        <v>180</v>
      </c>
      <c r="I70" s="183" t="s">
        <v>95</v>
      </c>
      <c r="J70" s="192"/>
      <c r="K70" s="93" t="s">
        <v>73</v>
      </c>
      <c r="L70" s="93" t="s">
        <v>73</v>
      </c>
      <c r="M70" s="93" t="s">
        <v>89</v>
      </c>
      <c r="N70" s="93" t="s">
        <v>165</v>
      </c>
      <c r="O70" s="93" t="s">
        <v>166</v>
      </c>
      <c r="P70" s="187"/>
    </row>
    <row r="71" spans="1:16" s="1" customFormat="1" ht="19.5" customHeight="1" x14ac:dyDescent="0.25">
      <c r="A71" s="157"/>
      <c r="B71" s="72" t="s">
        <v>163</v>
      </c>
      <c r="C71" s="74"/>
      <c r="D71" s="161"/>
      <c r="E71" s="161"/>
      <c r="F71" s="32">
        <v>1288160000</v>
      </c>
      <c r="G71" s="32">
        <v>0</v>
      </c>
      <c r="H71" s="184"/>
      <c r="I71" s="184"/>
      <c r="J71" s="113"/>
      <c r="K71" s="93" t="s">
        <v>73</v>
      </c>
      <c r="L71" s="93" t="s">
        <v>73</v>
      </c>
      <c r="M71" s="93" t="s">
        <v>89</v>
      </c>
      <c r="N71" s="93" t="s">
        <v>165</v>
      </c>
      <c r="O71" s="93" t="s">
        <v>166</v>
      </c>
      <c r="P71" s="187"/>
    </row>
    <row r="72" spans="1:16" s="1" customFormat="1" ht="26.25" customHeight="1" x14ac:dyDescent="0.25">
      <c r="A72" s="158"/>
      <c r="B72" s="72" t="s">
        <v>164</v>
      </c>
      <c r="C72" s="34"/>
      <c r="D72" s="162"/>
      <c r="E72" s="162"/>
      <c r="F72" s="32">
        <v>190993000</v>
      </c>
      <c r="G72" s="32">
        <v>0</v>
      </c>
      <c r="H72" s="185"/>
      <c r="I72" s="184"/>
      <c r="J72" s="113"/>
      <c r="K72" s="93" t="s">
        <v>73</v>
      </c>
      <c r="L72" s="93" t="s">
        <v>73</v>
      </c>
      <c r="M72" s="93" t="s">
        <v>89</v>
      </c>
      <c r="N72" s="93" t="s">
        <v>165</v>
      </c>
      <c r="O72" s="93" t="s">
        <v>166</v>
      </c>
      <c r="P72" s="187"/>
    </row>
    <row r="73" spans="1:16" s="1" customFormat="1" ht="15.75" customHeight="1" x14ac:dyDescent="0.25">
      <c r="A73" s="188" t="s">
        <v>86</v>
      </c>
      <c r="B73" s="75" t="s">
        <v>167</v>
      </c>
      <c r="C73" s="34">
        <v>1</v>
      </c>
      <c r="D73" s="160">
        <v>83115000</v>
      </c>
      <c r="E73" s="160">
        <v>83115000</v>
      </c>
      <c r="F73" s="32">
        <v>4200000</v>
      </c>
      <c r="G73" s="32">
        <v>0</v>
      </c>
      <c r="H73" s="183" t="s">
        <v>181</v>
      </c>
      <c r="I73" s="183" t="s">
        <v>95</v>
      </c>
      <c r="J73" s="113"/>
      <c r="K73" s="93" t="s">
        <v>73</v>
      </c>
      <c r="L73" s="93" t="s">
        <v>73</v>
      </c>
      <c r="M73" s="93" t="s">
        <v>89</v>
      </c>
      <c r="N73" s="93" t="s">
        <v>165</v>
      </c>
      <c r="O73" s="93" t="s">
        <v>166</v>
      </c>
      <c r="P73" s="187"/>
    </row>
    <row r="74" spans="1:16" s="1" customFormat="1" ht="15.75" customHeight="1" x14ac:dyDescent="0.25">
      <c r="A74" s="189"/>
      <c r="B74" s="75" t="s">
        <v>178</v>
      </c>
      <c r="C74" s="34">
        <v>2</v>
      </c>
      <c r="D74" s="161"/>
      <c r="E74" s="161"/>
      <c r="F74" s="32">
        <v>17000000</v>
      </c>
      <c r="G74" s="32">
        <v>0</v>
      </c>
      <c r="H74" s="184"/>
      <c r="I74" s="184"/>
      <c r="J74" s="113"/>
      <c r="K74" s="93" t="s">
        <v>73</v>
      </c>
      <c r="L74" s="93" t="s">
        <v>73</v>
      </c>
      <c r="M74" s="93" t="s">
        <v>89</v>
      </c>
      <c r="N74" s="93" t="s">
        <v>165</v>
      </c>
      <c r="O74" s="93" t="s">
        <v>166</v>
      </c>
      <c r="P74" s="187"/>
    </row>
    <row r="75" spans="1:16" s="1" customFormat="1" ht="15.75" customHeight="1" x14ac:dyDescent="0.25">
      <c r="A75" s="189"/>
      <c r="B75" s="75" t="s">
        <v>179</v>
      </c>
      <c r="C75" s="34">
        <v>3</v>
      </c>
      <c r="D75" s="161"/>
      <c r="E75" s="161"/>
      <c r="F75" s="32">
        <v>17750000</v>
      </c>
      <c r="G75" s="32">
        <v>0</v>
      </c>
      <c r="H75" s="184"/>
      <c r="I75" s="184"/>
      <c r="J75" s="113"/>
      <c r="K75" s="93" t="s">
        <v>73</v>
      </c>
      <c r="L75" s="93" t="s">
        <v>73</v>
      </c>
      <c r="M75" s="93" t="s">
        <v>89</v>
      </c>
      <c r="N75" s="93" t="s">
        <v>165</v>
      </c>
      <c r="O75" s="93" t="s">
        <v>166</v>
      </c>
      <c r="P75" s="187"/>
    </row>
    <row r="76" spans="1:16" s="1" customFormat="1" ht="15.75" customHeight="1" x14ac:dyDescent="0.25">
      <c r="A76" s="189"/>
      <c r="B76" s="75" t="s">
        <v>168</v>
      </c>
      <c r="C76" s="34">
        <v>4</v>
      </c>
      <c r="D76" s="161"/>
      <c r="E76" s="161"/>
      <c r="F76" s="32">
        <v>14000000</v>
      </c>
      <c r="G76" s="32">
        <v>0</v>
      </c>
      <c r="H76" s="184"/>
      <c r="I76" s="184"/>
      <c r="J76" s="113"/>
      <c r="K76" s="93" t="s">
        <v>73</v>
      </c>
      <c r="L76" s="93" t="s">
        <v>73</v>
      </c>
      <c r="M76" s="93" t="s">
        <v>89</v>
      </c>
      <c r="N76" s="93" t="s">
        <v>165</v>
      </c>
      <c r="O76" s="93" t="s">
        <v>166</v>
      </c>
      <c r="P76" s="187"/>
    </row>
    <row r="77" spans="1:16" s="1" customFormat="1" ht="15.75" customHeight="1" x14ac:dyDescent="0.25">
      <c r="A77" s="189"/>
      <c r="B77" s="75" t="s">
        <v>169</v>
      </c>
      <c r="C77" s="34">
        <v>5</v>
      </c>
      <c r="D77" s="161"/>
      <c r="E77" s="161"/>
      <c r="F77" s="32">
        <v>1125000</v>
      </c>
      <c r="G77" s="32">
        <v>0</v>
      </c>
      <c r="H77" s="184"/>
      <c r="I77" s="184"/>
      <c r="J77" s="113"/>
      <c r="K77" s="93" t="s">
        <v>73</v>
      </c>
      <c r="L77" s="93" t="s">
        <v>73</v>
      </c>
      <c r="M77" s="93" t="s">
        <v>89</v>
      </c>
      <c r="N77" s="93" t="s">
        <v>165</v>
      </c>
      <c r="O77" s="93" t="s">
        <v>166</v>
      </c>
      <c r="P77" s="187"/>
    </row>
    <row r="78" spans="1:16" s="1" customFormat="1" ht="22.5" customHeight="1" x14ac:dyDescent="0.25">
      <c r="A78" s="189"/>
      <c r="B78" s="75" t="s">
        <v>170</v>
      </c>
      <c r="C78" s="34">
        <v>6</v>
      </c>
      <c r="D78" s="161"/>
      <c r="E78" s="161"/>
      <c r="F78" s="32">
        <v>4200000</v>
      </c>
      <c r="G78" s="32">
        <v>0</v>
      </c>
      <c r="H78" s="184"/>
      <c r="I78" s="184"/>
      <c r="J78" s="113"/>
      <c r="K78" s="93" t="s">
        <v>73</v>
      </c>
      <c r="L78" s="93" t="s">
        <v>73</v>
      </c>
      <c r="M78" s="93" t="s">
        <v>89</v>
      </c>
      <c r="N78" s="93" t="s">
        <v>165</v>
      </c>
      <c r="O78" s="93" t="s">
        <v>166</v>
      </c>
      <c r="P78" s="187"/>
    </row>
    <row r="79" spans="1:16" s="1" customFormat="1" ht="14.25" customHeight="1" x14ac:dyDescent="0.25">
      <c r="A79" s="189"/>
      <c r="B79" s="75" t="s">
        <v>171</v>
      </c>
      <c r="C79" s="34">
        <v>7</v>
      </c>
      <c r="D79" s="161"/>
      <c r="E79" s="161"/>
      <c r="F79" s="32">
        <v>1968750</v>
      </c>
      <c r="G79" s="32">
        <v>0</v>
      </c>
      <c r="H79" s="184"/>
      <c r="I79" s="184"/>
      <c r="J79" s="113"/>
      <c r="K79" s="93" t="s">
        <v>73</v>
      </c>
      <c r="L79" s="93" t="s">
        <v>73</v>
      </c>
      <c r="M79" s="93" t="s">
        <v>89</v>
      </c>
      <c r="N79" s="93" t="s">
        <v>165</v>
      </c>
      <c r="O79" s="93" t="s">
        <v>166</v>
      </c>
      <c r="P79" s="187"/>
    </row>
    <row r="80" spans="1:16" s="1" customFormat="1" ht="14.25" customHeight="1" x14ac:dyDescent="0.25">
      <c r="A80" s="189"/>
      <c r="B80" s="75" t="s">
        <v>172</v>
      </c>
      <c r="C80" s="34">
        <v>8</v>
      </c>
      <c r="D80" s="161"/>
      <c r="E80" s="161"/>
      <c r="F80" s="32">
        <v>4651250</v>
      </c>
      <c r="G80" s="32">
        <v>0</v>
      </c>
      <c r="H80" s="184"/>
      <c r="I80" s="184"/>
      <c r="J80" s="113"/>
      <c r="K80" s="93" t="s">
        <v>73</v>
      </c>
      <c r="L80" s="93" t="s">
        <v>73</v>
      </c>
      <c r="M80" s="93" t="s">
        <v>89</v>
      </c>
      <c r="N80" s="93" t="s">
        <v>165</v>
      </c>
      <c r="O80" s="93" t="s">
        <v>166</v>
      </c>
      <c r="P80" s="187"/>
    </row>
    <row r="81" spans="1:16" s="1" customFormat="1" ht="14.25" customHeight="1" x14ac:dyDescent="0.25">
      <c r="A81" s="189"/>
      <c r="B81" s="75" t="s">
        <v>173</v>
      </c>
      <c r="C81" s="34">
        <v>9</v>
      </c>
      <c r="D81" s="161"/>
      <c r="E81" s="161"/>
      <c r="F81" s="32">
        <v>2700000</v>
      </c>
      <c r="G81" s="32">
        <v>0</v>
      </c>
      <c r="H81" s="184"/>
      <c r="I81" s="184"/>
      <c r="J81" s="113"/>
      <c r="K81" s="93" t="s">
        <v>73</v>
      </c>
      <c r="L81" s="93" t="s">
        <v>73</v>
      </c>
      <c r="M81" s="93" t="s">
        <v>89</v>
      </c>
      <c r="N81" s="93" t="s">
        <v>165</v>
      </c>
      <c r="O81" s="93" t="s">
        <v>166</v>
      </c>
      <c r="P81" s="187"/>
    </row>
    <row r="82" spans="1:16" s="1" customFormat="1" ht="17.25" customHeight="1" x14ac:dyDescent="0.25">
      <c r="A82" s="189"/>
      <c r="B82" s="76" t="s">
        <v>174</v>
      </c>
      <c r="C82" s="34">
        <v>10</v>
      </c>
      <c r="D82" s="161"/>
      <c r="E82" s="161"/>
      <c r="F82" s="32">
        <v>860000</v>
      </c>
      <c r="G82" s="32">
        <v>0</v>
      </c>
      <c r="H82" s="184"/>
      <c r="I82" s="184"/>
      <c r="J82" s="113"/>
      <c r="K82" s="93" t="s">
        <v>73</v>
      </c>
      <c r="L82" s="93" t="s">
        <v>73</v>
      </c>
      <c r="M82" s="93" t="s">
        <v>89</v>
      </c>
      <c r="N82" s="93" t="s">
        <v>165</v>
      </c>
      <c r="O82" s="93" t="s">
        <v>166</v>
      </c>
      <c r="P82" s="187"/>
    </row>
    <row r="83" spans="1:16" s="1" customFormat="1" ht="17.25" customHeight="1" x14ac:dyDescent="0.25">
      <c r="A83" s="189"/>
      <c r="B83" s="76" t="s">
        <v>175</v>
      </c>
      <c r="C83" s="34">
        <v>11</v>
      </c>
      <c r="D83" s="161"/>
      <c r="E83" s="161"/>
      <c r="F83" s="32">
        <v>2660000</v>
      </c>
      <c r="G83" s="32">
        <v>0</v>
      </c>
      <c r="H83" s="184"/>
      <c r="I83" s="184"/>
      <c r="J83" s="113"/>
      <c r="K83" s="93" t="s">
        <v>73</v>
      </c>
      <c r="L83" s="93" t="s">
        <v>73</v>
      </c>
      <c r="M83" s="93" t="s">
        <v>89</v>
      </c>
      <c r="N83" s="93" t="s">
        <v>165</v>
      </c>
      <c r="O83" s="93" t="s">
        <v>166</v>
      </c>
      <c r="P83" s="187"/>
    </row>
    <row r="84" spans="1:16" s="1" customFormat="1" ht="16.5" customHeight="1" x14ac:dyDescent="0.25">
      <c r="A84" s="189"/>
      <c r="B84" s="76" t="s">
        <v>176</v>
      </c>
      <c r="C84" s="34">
        <v>12</v>
      </c>
      <c r="D84" s="161"/>
      <c r="E84" s="161"/>
      <c r="F84" s="32">
        <v>6400000</v>
      </c>
      <c r="G84" s="32">
        <v>0</v>
      </c>
      <c r="H84" s="184"/>
      <c r="I84" s="184"/>
      <c r="J84" s="113"/>
      <c r="K84" s="93" t="s">
        <v>73</v>
      </c>
      <c r="L84" s="93" t="s">
        <v>73</v>
      </c>
      <c r="M84" s="93" t="s">
        <v>89</v>
      </c>
      <c r="N84" s="93" t="s">
        <v>165</v>
      </c>
      <c r="O84" s="93" t="s">
        <v>166</v>
      </c>
      <c r="P84" s="187"/>
    </row>
    <row r="85" spans="1:16" s="1" customFormat="1" ht="16.5" customHeight="1" x14ac:dyDescent="0.25">
      <c r="A85" s="189"/>
      <c r="B85" s="76" t="s">
        <v>177</v>
      </c>
      <c r="C85" s="34">
        <v>13</v>
      </c>
      <c r="D85" s="162"/>
      <c r="E85" s="162"/>
      <c r="F85" s="32">
        <v>5600000</v>
      </c>
      <c r="G85" s="32">
        <v>0</v>
      </c>
      <c r="H85" s="185"/>
      <c r="I85" s="185"/>
      <c r="J85" s="113"/>
      <c r="K85" s="93" t="s">
        <v>73</v>
      </c>
      <c r="L85" s="93" t="s">
        <v>73</v>
      </c>
      <c r="M85" s="93" t="s">
        <v>89</v>
      </c>
      <c r="N85" s="93" t="s">
        <v>165</v>
      </c>
      <c r="O85" s="93" t="s">
        <v>166</v>
      </c>
      <c r="P85" s="187"/>
    </row>
    <row r="86" spans="1:16" s="1" customFormat="1" ht="16.5" customHeight="1" x14ac:dyDescent="0.25">
      <c r="A86" s="166" t="s">
        <v>96</v>
      </c>
      <c r="B86" s="167"/>
      <c r="C86" s="36"/>
      <c r="D86" s="94">
        <f>SUM(D67:D85)</f>
        <v>2673666000</v>
      </c>
      <c r="E86" s="94">
        <f>SUM(E67:E85)</f>
        <v>2673666000</v>
      </c>
      <c r="F86" s="94">
        <f>SUM(F67:F85)</f>
        <v>2621278800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s="1" customFormat="1" x14ac:dyDescent="0.25">
      <c r="A87" s="171" t="s">
        <v>97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3"/>
    </row>
    <row r="88" spans="1:16" s="1" customFormat="1" ht="30" customHeight="1" x14ac:dyDescent="0.25">
      <c r="A88" s="170" t="s">
        <v>98</v>
      </c>
      <c r="B88" s="170"/>
      <c r="C88" s="36"/>
      <c r="D88" s="40">
        <v>1300000000</v>
      </c>
      <c r="E88" s="40">
        <v>1300000000</v>
      </c>
      <c r="F88" s="32">
        <v>0</v>
      </c>
      <c r="G88" s="32">
        <v>0</v>
      </c>
      <c r="H88" s="36"/>
      <c r="I88" s="36" t="s">
        <v>95</v>
      </c>
      <c r="J88" s="36"/>
      <c r="K88" s="36"/>
      <c r="L88" s="36"/>
      <c r="M88" s="36"/>
      <c r="N88" s="36"/>
      <c r="O88" s="36"/>
      <c r="P88" s="180" t="s">
        <v>103</v>
      </c>
    </row>
    <row r="89" spans="1:16" s="1" customFormat="1" ht="21" customHeight="1" x14ac:dyDescent="0.25">
      <c r="A89" s="164" t="s">
        <v>102</v>
      </c>
      <c r="B89" s="165"/>
      <c r="C89" s="36"/>
      <c r="D89" s="40">
        <v>1300000000</v>
      </c>
      <c r="E89" s="40">
        <v>1300000000</v>
      </c>
      <c r="F89" s="32">
        <v>0</v>
      </c>
      <c r="G89" s="32">
        <v>0</v>
      </c>
      <c r="H89" s="92"/>
      <c r="I89" s="36"/>
      <c r="J89" s="36"/>
      <c r="K89" s="36"/>
      <c r="L89" s="36"/>
      <c r="M89" s="36"/>
      <c r="N89" s="36"/>
      <c r="O89" s="36"/>
      <c r="P89" s="181"/>
    </row>
    <row r="90" spans="1:16" ht="20.25" customHeight="1" x14ac:dyDescent="0.25">
      <c r="A90" s="168" t="s">
        <v>16</v>
      </c>
      <c r="B90" s="169"/>
      <c r="C90" s="95"/>
      <c r="D90" s="96">
        <f>+D89+D86+D66+D60+D63+D30</f>
        <v>11120216000</v>
      </c>
      <c r="E90" s="96">
        <f>+E89+E86+E66+E60+E63+E30</f>
        <v>11120216000</v>
      </c>
      <c r="F90" s="96">
        <f>+F30+F60+F63+F66+F86+F89</f>
        <v>5903458560</v>
      </c>
      <c r="G90" s="96">
        <f>+G30+G60+G63+G66+G86+G89</f>
        <v>518531160</v>
      </c>
      <c r="H90" s="97"/>
      <c r="I90" s="97"/>
      <c r="J90" s="97"/>
      <c r="K90" s="97"/>
      <c r="L90" s="97"/>
      <c r="M90" s="98"/>
      <c r="N90" s="99"/>
      <c r="O90" s="98"/>
      <c r="P90" s="182"/>
    </row>
    <row r="91" spans="1:16" s="1" customFormat="1" ht="20.25" customHeight="1" x14ac:dyDescent="0.25">
      <c r="A91" s="44"/>
      <c r="B91" s="44"/>
      <c r="C91" s="45"/>
      <c r="D91" s="46"/>
      <c r="E91" s="46"/>
      <c r="F91" s="46"/>
      <c r="G91" s="46"/>
      <c r="H91" s="44"/>
      <c r="I91" s="44"/>
      <c r="J91" s="44"/>
      <c r="K91" s="44"/>
      <c r="L91" s="44"/>
      <c r="M91" s="47"/>
      <c r="N91" s="48"/>
      <c r="O91" s="47"/>
      <c r="P91" s="49"/>
    </row>
    <row r="92" spans="1:16" s="1" customFormat="1" ht="20.25" customHeight="1" x14ac:dyDescent="0.25">
      <c r="A92" s="44"/>
      <c r="B92" s="50"/>
      <c r="C92" s="50"/>
      <c r="D92" s="50"/>
      <c r="E92" s="51"/>
      <c r="F92" s="50"/>
      <c r="G92" s="50"/>
      <c r="H92" s="50"/>
      <c r="I92" s="50"/>
      <c r="J92" s="50"/>
      <c r="K92" s="44"/>
      <c r="L92" s="44"/>
      <c r="M92" s="47"/>
      <c r="N92" s="48"/>
      <c r="O92" s="47"/>
      <c r="P92" s="49"/>
    </row>
    <row r="93" spans="1:16" x14ac:dyDescent="0.25">
      <c r="A93" s="2"/>
      <c r="B93" s="2"/>
      <c r="C93" s="50"/>
      <c r="D93" s="50"/>
      <c r="E93" s="51"/>
      <c r="F93" s="50"/>
      <c r="G93" s="50"/>
      <c r="H93" s="175"/>
      <c r="I93" s="175"/>
      <c r="J93" s="175"/>
      <c r="K93" s="2"/>
      <c r="L93" s="2"/>
      <c r="M93" s="5"/>
      <c r="N93" s="5"/>
      <c r="O93" s="5"/>
      <c r="P93" s="2"/>
    </row>
    <row r="94" spans="1:16" s="1" customFormat="1" ht="18.75" customHeight="1" x14ac:dyDescent="0.25">
      <c r="A94" s="2"/>
      <c r="B94" s="2"/>
      <c r="C94" s="2"/>
      <c r="E94" s="193" t="s">
        <v>201</v>
      </c>
      <c r="F94" s="193"/>
      <c r="G94" s="193"/>
      <c r="H94" s="193"/>
      <c r="I94" s="193"/>
      <c r="J94" s="193"/>
      <c r="K94" s="193"/>
      <c r="L94" s="193"/>
      <c r="M94" s="5"/>
      <c r="N94" s="5"/>
      <c r="O94" s="5"/>
      <c r="P94" s="2"/>
    </row>
    <row r="95" spans="1:16" ht="15.75" x14ac:dyDescent="0.25">
      <c r="A95" s="2"/>
      <c r="B95" s="177"/>
      <c r="C95" s="177"/>
      <c r="D95" s="177"/>
      <c r="E95" s="177"/>
      <c r="F95" s="177"/>
      <c r="G95" s="177"/>
      <c r="H95" s="177"/>
      <c r="I95" s="177"/>
      <c r="J95" s="69"/>
      <c r="K95" s="69"/>
      <c r="L95" s="2"/>
      <c r="M95" s="5"/>
      <c r="N95" s="5"/>
      <c r="O95" s="5"/>
      <c r="P95" s="2"/>
    </row>
    <row r="96" spans="1:16" x14ac:dyDescent="0.25">
      <c r="A96" s="2"/>
      <c r="B96" s="2"/>
      <c r="C96" s="2"/>
      <c r="D96" s="1"/>
      <c r="E96" s="2"/>
      <c r="F96" s="2"/>
      <c r="G96" s="2"/>
      <c r="H96" s="2"/>
      <c r="I96" s="2"/>
      <c r="J96" s="2"/>
      <c r="K96" s="2"/>
      <c r="L96" s="2"/>
      <c r="M96" s="5"/>
      <c r="N96" s="5"/>
      <c r="O96" s="5"/>
      <c r="P96" s="2"/>
    </row>
    <row r="97" spans="1:16" x14ac:dyDescent="0.25">
      <c r="A97" s="2"/>
      <c r="B97" s="50"/>
      <c r="C97" s="50"/>
      <c r="D97" s="50"/>
      <c r="E97" s="51"/>
      <c r="F97" s="50"/>
      <c r="G97" s="2"/>
      <c r="H97" s="174"/>
      <c r="I97" s="174"/>
      <c r="J97" s="1"/>
      <c r="K97" s="2"/>
      <c r="L97" s="2"/>
      <c r="M97" s="5"/>
      <c r="N97" s="5"/>
      <c r="O97" s="5"/>
      <c r="P97" s="2"/>
    </row>
    <row r="98" spans="1:16" ht="15.75" customHeight="1" x14ac:dyDescent="0.25">
      <c r="A98" s="3"/>
      <c r="B98" s="176"/>
      <c r="C98" s="176"/>
      <c r="D98" s="176"/>
      <c r="E98" s="176"/>
      <c r="F98" s="176"/>
      <c r="G98" s="176"/>
      <c r="H98" s="176"/>
      <c r="I98" s="176"/>
      <c r="J98" s="50"/>
      <c r="K98" s="3"/>
      <c r="L98" s="3"/>
      <c r="M98" s="4"/>
      <c r="N98" s="4"/>
      <c r="O98" s="4"/>
      <c r="P98" s="3"/>
    </row>
    <row r="99" spans="1:16" x14ac:dyDescent="0.25">
      <c r="A99" s="3"/>
      <c r="B99" s="2"/>
      <c r="C99" s="2"/>
      <c r="D99" s="1"/>
      <c r="E99" s="2"/>
      <c r="F99" s="2"/>
      <c r="G99" s="2"/>
      <c r="H99" s="2"/>
      <c r="I99" s="3"/>
      <c r="J99" s="1"/>
      <c r="K99" s="3"/>
      <c r="L99" s="3"/>
      <c r="M99" s="4"/>
      <c r="N99" s="4"/>
      <c r="O99" s="4"/>
      <c r="P99" s="3"/>
    </row>
    <row r="100" spans="1:16" x14ac:dyDescent="0.25">
      <c r="A100" s="3"/>
      <c r="B100" s="2"/>
      <c r="C100" s="2"/>
      <c r="D100" s="1"/>
      <c r="E100" s="2"/>
      <c r="F100" s="2"/>
      <c r="G100" s="2"/>
      <c r="H100" s="163"/>
      <c r="I100" s="163"/>
      <c r="J100" s="1"/>
      <c r="K100" s="3"/>
      <c r="L100" s="3"/>
      <c r="M100" s="4"/>
      <c r="N100" s="4"/>
      <c r="O100" s="4"/>
      <c r="P100" s="3"/>
    </row>
    <row r="101" spans="1:16" x14ac:dyDescent="0.25">
      <c r="B101" s="159"/>
      <c r="C101" s="159"/>
      <c r="D101" s="159"/>
      <c r="E101" s="159"/>
      <c r="F101" s="159"/>
      <c r="G101" s="159"/>
      <c r="H101" s="159"/>
      <c r="I101" s="159"/>
    </row>
  </sheetData>
  <mergeCells count="72">
    <mergeCell ref="E94:L94"/>
    <mergeCell ref="A65:B65"/>
    <mergeCell ref="P65:P66"/>
    <mergeCell ref="P88:P90"/>
    <mergeCell ref="A66:B66"/>
    <mergeCell ref="I67:I69"/>
    <mergeCell ref="I70:I72"/>
    <mergeCell ref="I73:I85"/>
    <mergeCell ref="E70:E72"/>
    <mergeCell ref="H70:H72"/>
    <mergeCell ref="H67:H69"/>
    <mergeCell ref="H73:H85"/>
    <mergeCell ref="P67:P85"/>
    <mergeCell ref="A73:A85"/>
    <mergeCell ref="D73:D85"/>
    <mergeCell ref="E73:E85"/>
    <mergeCell ref="C67:C69"/>
    <mergeCell ref="D67:D69"/>
    <mergeCell ref="E67:E69"/>
    <mergeCell ref="A67:A69"/>
    <mergeCell ref="B101:I101"/>
    <mergeCell ref="A70:A72"/>
    <mergeCell ref="D70:D72"/>
    <mergeCell ref="H100:I100"/>
    <mergeCell ref="A89:B89"/>
    <mergeCell ref="A86:B86"/>
    <mergeCell ref="A90:B90"/>
    <mergeCell ref="A88:B88"/>
    <mergeCell ref="A87:P87"/>
    <mergeCell ref="H97:I97"/>
    <mergeCell ref="H93:J93"/>
    <mergeCell ref="B98:I98"/>
    <mergeCell ref="B95:I95"/>
    <mergeCell ref="A1:P1"/>
    <mergeCell ref="A2:B2"/>
    <mergeCell ref="A4:P4"/>
    <mergeCell ref="A31:P31"/>
    <mergeCell ref="A3:B3"/>
    <mergeCell ref="A5:A6"/>
    <mergeCell ref="A7:A8"/>
    <mergeCell ref="A9:A10"/>
    <mergeCell ref="A11:A12"/>
    <mergeCell ref="A13:A14"/>
    <mergeCell ref="A17:A19"/>
    <mergeCell ref="A20:A21"/>
    <mergeCell ref="A27:A28"/>
    <mergeCell ref="A15:A16"/>
    <mergeCell ref="A22:A23"/>
    <mergeCell ref="A30:B30"/>
    <mergeCell ref="A64:P64"/>
    <mergeCell ref="D51:D56"/>
    <mergeCell ref="E51:E56"/>
    <mergeCell ref="H51:H56"/>
    <mergeCell ref="H58:H59"/>
    <mergeCell ref="P32:P59"/>
    <mergeCell ref="D57:D59"/>
    <mergeCell ref="E57:E59"/>
    <mergeCell ref="H32:H35"/>
    <mergeCell ref="H36:H37"/>
    <mergeCell ref="E32:E37"/>
    <mergeCell ref="A60:B60"/>
    <mergeCell ref="D32:D37"/>
    <mergeCell ref="A38:A50"/>
    <mergeCell ref="D38:D50"/>
    <mergeCell ref="E38:E50"/>
    <mergeCell ref="A25:A26"/>
    <mergeCell ref="A57:A59"/>
    <mergeCell ref="A62:B62"/>
    <mergeCell ref="A63:B63"/>
    <mergeCell ref="A61:P61"/>
    <mergeCell ref="A32:A37"/>
    <mergeCell ref="A51:A56"/>
  </mergeCells>
  <printOptions horizontalCentered="1"/>
  <pageMargins left="0.45" right="0.2" top="0.5" bottom="0.2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бат.Маягтаар 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Гүрбадам.Б ЦЕГ, СХГ</dc:creator>
  <cp:lastModifiedBy>Гүрбадам.Б ЦЕГ, СХГ</cp:lastModifiedBy>
  <cp:lastPrinted>2015-05-04T03:24:36Z</cp:lastPrinted>
  <dcterms:created xsi:type="dcterms:W3CDTF">2015-03-09T02:45:16Z</dcterms:created>
  <dcterms:modified xsi:type="dcterms:W3CDTF">2015-05-04T05:14:34Z</dcterms:modified>
</cp:coreProperties>
</file>