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8645" windowHeight="6270" activeTab="1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  <sheet name="Sheet1" sheetId="13" r:id="rId11"/>
  </sheets>
  <calcPr calcId="144525"/>
</workbook>
</file>

<file path=xl/calcChain.xml><?xml version="1.0" encoding="utf-8"?>
<calcChain xmlns="http://schemas.openxmlformats.org/spreadsheetml/2006/main">
  <c r="D25" i="1" l="1"/>
  <c r="E25" i="1"/>
  <c r="D13" i="1"/>
  <c r="E13" i="1"/>
  <c r="F24" i="1" l="1"/>
  <c r="F26" i="1"/>
  <c r="D28" i="1" l="1"/>
  <c r="E28" i="1"/>
  <c r="E33" i="1"/>
  <c r="E23" i="1"/>
  <c r="D23" i="1" l="1"/>
  <c r="F23" i="1" s="1"/>
  <c r="F25" i="1"/>
  <c r="E12" i="1"/>
  <c r="E11" i="1" s="1"/>
  <c r="F34" i="1"/>
  <c r="D33" i="1"/>
  <c r="F33" i="1" s="1"/>
  <c r="F28" i="1" s="1"/>
  <c r="D12" i="1" l="1"/>
  <c r="D11" i="1" s="1"/>
  <c r="E27" i="11"/>
  <c r="D27" i="11"/>
  <c r="F21" i="11" l="1"/>
  <c r="F14" i="11"/>
  <c r="F27" i="11" l="1"/>
  <c r="C33" i="1"/>
  <c r="C28" i="1"/>
  <c r="C25" i="1"/>
  <c r="C23" i="1" s="1"/>
  <c r="C13" i="1"/>
  <c r="C12" i="1" l="1"/>
  <c r="C11" i="1" s="1"/>
  <c r="F38" i="1"/>
  <c r="F22" i="1" l="1"/>
  <c r="F15" i="1" l="1"/>
  <c r="F16" i="1"/>
  <c r="F17" i="1"/>
  <c r="F18" i="1"/>
  <c r="F19" i="1"/>
  <c r="F20" i="1"/>
  <c r="F21" i="1"/>
  <c r="F14" i="1"/>
  <c r="F13" i="1" l="1"/>
  <c r="F12" i="1" s="1"/>
  <c r="F11" i="1" s="1"/>
</calcChain>
</file>

<file path=xl/sharedStrings.xml><?xml version="1.0" encoding="utf-8"?>
<sst xmlns="http://schemas.openxmlformats.org/spreadsheetml/2006/main" count="1156" uniqueCount="640">
  <si>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</si>
  <si>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</si>
  <si>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</si>
  <si>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</si>
  <si>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</si>
  <si>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</si>
  <si>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</si>
  <si>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</si>
  <si>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</si>
  <si>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</si>
  <si>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</si>
  <si>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</si>
  <si>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</si>
  <si>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</si>
  <si>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</si>
  <si>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</si>
  <si>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</si>
  <si>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</si>
  <si>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</si>
  <si>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</si>
  <si>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</si>
  <si>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</si>
  <si>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</si>
  <si>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</si>
  <si>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</si>
  <si>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</si>
  <si>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</si>
  <si>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</si>
  <si>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</si>
  <si>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</si>
  <si>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</si>
  <si>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</si>
  <si>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</si>
  <si>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</si>
  <si>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</si>
  <si>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</si>
  <si>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</si>
  <si>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</si>
  <si>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</si>
  <si>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</si>
  <si>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</si>
  <si>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</si>
  <si>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</si>
  <si>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</si>
  <si>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</si>
  <si>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</si>
  <si>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</si>
  <si>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</si>
  <si>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</si>
  <si>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</si>
  <si>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</si>
  <si>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</si>
  <si>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</si>
  <si>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</si>
  <si>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</si>
  <si>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</si>
  <si>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</si>
  <si>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</si>
  <si>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</si>
  <si>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</si>
  <si>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</si>
  <si>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</si>
  <si>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</si>
  <si>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</si>
  <si>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</si>
  <si>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</si>
  <si>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</si>
  <si>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</si>
  <si>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</si>
  <si>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</si>
  <si>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</si>
  <si>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</si>
  <si>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</si>
  <si>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</si>
  <si>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Их засвар</t>
  </si>
  <si>
    <t>Тоног төхөөрөмж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</si>
  <si>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</si>
  <si>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</si>
  <si>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</si>
  <si>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</si>
  <si>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</si>
  <si>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</si>
  <si>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</si>
  <si>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</si>
  <si>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</si>
  <si>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</si>
  <si>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</si>
  <si>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</si>
  <si>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</si>
  <si>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</si>
  <si>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</si>
  <si>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</si>
  <si>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</si>
  <si>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</si>
  <si>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</si>
  <si>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</si>
  <si>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</si>
  <si>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</si>
  <si>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</si>
  <si>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</si>
  <si>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</si>
  <si>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</si>
  <si>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</si>
  <si>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Цалингийн зардлаас бусад 5 сая төгрөгөөс дээш үнийн дүн бүхий  орлого, зарлагын мөнгөн гүйлгээ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</si>
  <si>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</si>
  <si>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</si>
  <si>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</si>
  <si>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</si>
  <si>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</si>
  <si>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</si>
  <si>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</si>
  <si>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</si>
  <si>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</si>
  <si>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</si>
  <si>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</si>
  <si>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</si>
  <si>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</si>
  <si>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</si>
  <si>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</si>
  <si>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</si>
  <si>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</si>
  <si>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</si>
  <si>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</si>
  <si>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</si>
  <si>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</si>
  <si>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</si>
  <si>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</si>
  <si>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</si>
  <si>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</si>
  <si>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</si>
  <si>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</si>
  <si>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</si>
  <si>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</si>
  <si>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</si>
  <si>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</si>
  <si>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</si>
  <si>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</si>
  <si>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</si>
  <si>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</si>
  <si>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</si>
  <si>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</si>
  <si>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</si>
  <si>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</si>
  <si>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</si>
  <si>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</si>
  <si>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</si>
  <si>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</si>
  <si>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</si>
  <si>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</si>
  <si>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</si>
  <si>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</si>
  <si>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</si>
  <si>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</si>
  <si>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</si>
  <si>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</si>
  <si>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</si>
  <si>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</si>
  <si>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</si>
  <si>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</si>
  <si>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</si>
  <si>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</si>
  <si>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</si>
  <si>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</si>
  <si>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</si>
  <si>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</si>
  <si>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</si>
  <si>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</si>
  <si>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</si>
  <si>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</si>
  <si>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</si>
  <si>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</si>
  <si>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</si>
  <si>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</si>
  <si>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</si>
  <si>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Цагдаагийн алба хаагчдын  дүрэмт хувцасны цахилгаан товч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</si>
  <si>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ЦЕГ,  Санхүү, хангамжийн газар</t>
    </r>
  </si>
  <si>
    <t>Төсвийн байгууллагын нэр: ЦЕГ-ын Санхүү, хангамжийн газар</t>
  </si>
  <si>
    <t xml:space="preserve">Төсвийн байгууллагын нэр: ЦЕГ-ын Санхүү, хангамжийн газар </t>
  </si>
  <si>
    <t>Төсвийн байгууллагын нэр: ЦЕГ,  Санхүү, хангамжийн газар</t>
  </si>
  <si>
    <t>ЦЕГ</t>
  </si>
  <si>
    <t>Суран бүс, иж бүрдлийн хамт /2200 ком/</t>
  </si>
  <si>
    <t>"Монгол-Алтай Зэт" ХХК 01/2016-УЗ-06</t>
  </si>
  <si>
    <t>ШГБ</t>
  </si>
  <si>
    <t>2015.12.25</t>
  </si>
  <si>
    <t>2016.02.11</t>
  </si>
  <si>
    <t>2016.02.04</t>
  </si>
  <si>
    <t>2016.11.15</t>
  </si>
  <si>
    <t>Богино түрийтэй гутал /3950 хос/</t>
  </si>
  <si>
    <t>"Хос-Аз" ХХК 01/2016-УЗ-07</t>
  </si>
  <si>
    <t>Каракуль малгай /30 ш/</t>
  </si>
  <si>
    <t>"Жинс Чулуу" ХХК 01/2016-УЗ-12</t>
  </si>
  <si>
    <t>2016.02.24</t>
  </si>
  <si>
    <t>Каракуль захтай савхин дээл /30 ш/</t>
  </si>
  <si>
    <t>"Би Жи Эйч" ХХК 01/2016-УЗ-13</t>
  </si>
  <si>
    <t>Каракуль арьс /30 ш/</t>
  </si>
  <si>
    <t>"Нутгийн-Анир" ХХК 01/2016-УЗ-14</t>
  </si>
  <si>
    <t>Зууны хантааз /7700 ш/</t>
  </si>
  <si>
    <t>"Цагаан-Шонхор" ТӨУҮГ 01/2016-УЗ-15</t>
  </si>
  <si>
    <t>2016.02.25</t>
  </si>
  <si>
    <t>Өдөр дутамын хүрэм өмд/6200 хос/</t>
  </si>
  <si>
    <t>"Цагаан-Шонхор" ТӨУҮГ 01/2016-УЗ-16</t>
  </si>
  <si>
    <t>Цагдаагийн алба хаагчдын ханцуйн тэмдэг /зангуутай/ /10000 ш/</t>
  </si>
  <si>
    <t>"Уран Шандас" ХХК 01/2016-УЗ-17</t>
  </si>
  <si>
    <t>2016.02.29</t>
  </si>
  <si>
    <t>Цагдаагийн алба хаагчдын ханцуйн тэмдэг /наалттай/ /9000 ш/</t>
  </si>
  <si>
    <t>ТАГ-ын ханцуйн өдөр тутмын зангуутай бэлэгдэл тэмдэг /200 ш/</t>
  </si>
  <si>
    <t xml:space="preserve">ТАГ-ын ханцуйн хээрийн зангуутай /200 ш/ </t>
  </si>
  <si>
    <t>ТАГ-ын өдөр тутмын энгэрийн тэмдэг зангуутай /300 ш/</t>
  </si>
  <si>
    <t>ТАГ-ын хээрийн зангуутай энгэрийн тэмдэг /300 ш/</t>
  </si>
  <si>
    <t>ТАГ-ын зангуутай Төрийн далбаа /200 ш/</t>
  </si>
  <si>
    <t>Эвэр товч /105,000 ш/</t>
  </si>
  <si>
    <t>"Зорбиом" ХХК 01/2016-УЗ-18</t>
  </si>
  <si>
    <t>Цагдаагийн дүрэмт хувцасны хар хөх дотрын материал /18000 м/</t>
  </si>
  <si>
    <t>БНХАУ-ын "ZHE JIANG XINJIAN TEXTILE" Компани 01/2016-УЗ-22</t>
  </si>
  <si>
    <t>2016.03.11</t>
  </si>
  <si>
    <t>Албаны зангиа /5000 ш/</t>
  </si>
  <si>
    <t xml:space="preserve">БНХАУ-ын "BEIJING XIANG HUA SHENG SHI BUSINESS TRADE CENTER" компани 01/2016-УЗ-23 </t>
  </si>
  <si>
    <t>Цагдаагийн алба хаагчдын  дүрэмт хувцасны цахилгаан товч /60000 ш/</t>
  </si>
  <si>
    <t xml:space="preserve">"Ot-Zhe Jiang Hua Xin Zipper"co.,ltd 01/2016-УЗ-24  </t>
  </si>
  <si>
    <t>2016.03.15</t>
  </si>
  <si>
    <t>ТАГ-ын Саравчтай даавуун малгай /хээрийн/ /80 ш/</t>
  </si>
  <si>
    <t>"Бродэр Мэрчантс" ХХК 01/2016-УЗ-29</t>
  </si>
  <si>
    <t>2016.03.22</t>
  </si>
  <si>
    <t>ТАГ-ын Хүрэм өмд /хээрийн ногоон эрээн/ /80 хос/</t>
  </si>
  <si>
    <t>ТАГ-ын Урт ханцуйтай цамц /хээрийн/ /80 ш/</t>
  </si>
  <si>
    <t>ТАГ-ын Үүргэвч /аранз/ /108 ш/</t>
  </si>
  <si>
    <t>Малгайн төмөр тэмдэг /15000 ш/</t>
  </si>
  <si>
    <t>"BEIJING XIANGHUASHENGSHI BUSINESS TRADE CENTER" co.,ltd 01/2016-УЗ-30</t>
  </si>
  <si>
    <t>Цагдаагийн таних тэмдэг /14500 ш/</t>
  </si>
  <si>
    <t>Цагдаагийн албаны хаагчдын дүрэмт хувцасны техникийн баримт бичиг боловсруулах /Албаны кител, өмд, юбканд санал ирүүлсэн/</t>
  </si>
  <si>
    <t>"Зорбиом" ХХК 01/2016-УЗ-32</t>
  </si>
  <si>
    <t>2016.03.31</t>
  </si>
  <si>
    <t>Албаны китель юбка /600 хос/</t>
  </si>
  <si>
    <t>Хил хамгаалах ерөнхий газрын 0288 дугаар ангийн “Оёдлын үйлдвэр” 01/2016-УЗ-33</t>
  </si>
  <si>
    <t>Соёмботой том товч /10000 ш/</t>
  </si>
  <si>
    <t>Соёмботой жижиг товч /45220 ш/</t>
  </si>
  <si>
    <t>нийтлэг стандартыг тогтоох тухай журмын 7 дугаар хавсралт</t>
  </si>
  <si>
    <t>Тендерийн ерөнхий мэдээлэл</t>
  </si>
  <si>
    <t>/Хуулийн 6.3.6, 6.4.3 заалтын хүрээнд/</t>
  </si>
  <si>
    <t>Төсвийн захирагчийн нэр: ЦЕГ,  Санхүү, хангамжийн газар</t>
  </si>
  <si>
    <t>Захиалагчийн баталсан тендерийн баримт бичиг*</t>
  </si>
  <si>
    <t>Үндэслэл, шалтгаан</t>
  </si>
  <si>
    <t>Архангай, Булган сум</t>
  </si>
  <si>
    <t>ХА</t>
  </si>
  <si>
    <t>"Гурван Тамир" ХХК</t>
  </si>
  <si>
    <t>Шаардлага хангасан тендер</t>
  </si>
  <si>
    <t>"Тамрын Цахиур" ХХК</t>
  </si>
  <si>
    <t>ТБОНӨХБАҮХАТухай хуулийн 28.3 , 28.7.3</t>
  </si>
  <si>
    <t>"Мандаа Чулуу" ХХК</t>
  </si>
  <si>
    <t>Архангай, Жаргалант сум</t>
  </si>
  <si>
    <t>Баянхонгор, Шаргалжуут сум</t>
  </si>
  <si>
    <t>Баянхонгор, Жинст сум</t>
  </si>
  <si>
    <t>Булган, Бугат сум</t>
  </si>
  <si>
    <t>Булган, Баяннуур сум</t>
  </si>
  <si>
    <t>"Титан-Оргил" ХХК</t>
  </si>
  <si>
    <t>ТБОНӨХБАҮХАТухай хуулийн 27.3</t>
  </si>
  <si>
    <t>"Өрнөх Хийморь" ХХК</t>
  </si>
  <si>
    <t>ТБОНӨХБАҮХАТухай хуулийн 27.4</t>
  </si>
  <si>
    <t>Говь-Алтай, Тайшир сум</t>
  </si>
  <si>
    <t>"Ус-Алтай" ХХК</t>
  </si>
  <si>
    <t>Хамгийн сайн</t>
  </si>
  <si>
    <t>"Модон Чөлөө" ХХК</t>
  </si>
  <si>
    <t>"Дөл-Өөдөө" ХХК</t>
  </si>
  <si>
    <t>"Дуурсах-Алтай" ХХК</t>
  </si>
  <si>
    <t>Говь-Алтай, Хөх Морьт сум</t>
  </si>
  <si>
    <t>"Хүслэн Хүдэр" ХХК</t>
  </si>
  <si>
    <t>Хамгийн бага үнийн санал</t>
  </si>
  <si>
    <t>"Харшийн Цуурай" ХХК</t>
  </si>
  <si>
    <t>28.3 үнийн санал өндөр, ТОӨЗ-нд шалгуур үзүүлэлт дутуу</t>
  </si>
  <si>
    <t>Орхон, Жаргалант сум</t>
  </si>
  <si>
    <t>Дундговь, Луус сум</t>
  </si>
  <si>
    <t>"Жой Тройзон" ХХК</t>
  </si>
  <si>
    <t>Татварын абанд өртэй</t>
  </si>
  <si>
    <t>"Дөл БГМ" ХХК</t>
  </si>
  <si>
    <t>ТОӨЗ-нд шалгуур үзүүлэлт дутуу</t>
  </si>
  <si>
    <t>"Шуувуутай хийморь" ХХК</t>
  </si>
  <si>
    <t>Дундговь, Гурвансайхан сум</t>
  </si>
  <si>
    <t>ТБОНӨХБАҮХАТухай хуулийн 27</t>
  </si>
  <si>
    <t>"Шуувуутай-Оргил" ХХК</t>
  </si>
  <si>
    <t>"Үлэмж-Инвист" ХХК</t>
  </si>
  <si>
    <t>Дорноговь, Сайхандулаан сум</t>
  </si>
  <si>
    <t>"Монголт" ХХК</t>
  </si>
  <si>
    <t>Очир Тэнхэлэг ХХК</t>
  </si>
  <si>
    <t>Сутай Сарьдаг" ХХК</t>
  </si>
  <si>
    <t>"Шунхлайн Шандас" ХХК</t>
  </si>
  <si>
    <t>Өвөрхангай, Бат-Өлзий сум</t>
  </si>
  <si>
    <t>"Их Богд Оргил" ХХК</t>
  </si>
  <si>
    <t>Бага үнийн санал, туршлага</t>
  </si>
  <si>
    <t>Өвөрхангай, Нарийнтээл сум</t>
  </si>
  <si>
    <t>"Халзан Хайрхан" ХХК</t>
  </si>
  <si>
    <t>Төв, Баян-Өнжүүл сум</t>
  </si>
  <si>
    <t>Төв, Дэлгэр Хаан сум</t>
  </si>
  <si>
    <t>Ховд, Манхан сум</t>
  </si>
  <si>
    <t>Хөвсгөл, Алаг-Эрдэнэ сум</t>
  </si>
  <si>
    <t>"Хөвсгөл Батчандмань" ХХК</t>
  </si>
  <si>
    <t>"Хөвсгөл Монтрэйвел" ХХК</t>
  </si>
  <si>
    <t>"Мөнхбилэгт Мөрөн" ХХК</t>
  </si>
  <si>
    <t>Хөвсгөл, Цагаан-Үүр сум</t>
  </si>
  <si>
    <t>"Уул-Өвгөд" ХХК</t>
  </si>
  <si>
    <t>"Хөвсгөл-Эх" ХХК</t>
  </si>
  <si>
    <t>"Эндус-Эрхэт" ХХК</t>
  </si>
  <si>
    <t>Ховд аймгийн Булган сум дахь сум дундын Цагдаагийн хэлтсийн барилгын их засвар</t>
  </si>
  <si>
    <t>Баянхонгор аймаг дахь Цагдаагийн газрын барилга</t>
  </si>
  <si>
    <t>Цагдаагийн байгууллагын алба хаагчдын нормын хувцас хэрэглэл</t>
  </si>
  <si>
    <t>Суран бүс, иж бүрдлийн хамт</t>
  </si>
  <si>
    <t>"Монгол-Алтай Зэт" ХХК</t>
  </si>
  <si>
    <t>Өмнөх жилүүдэд хийж байсан туршлага</t>
  </si>
  <si>
    <t>1. "Шилмэл Дизайн" ХХК, 2. "Би Энд Би Эс" ХХК</t>
  </si>
  <si>
    <t>1. Туршлага байхгүй, 2. гадаад улсаас нийлүүлнэ гэсэн</t>
  </si>
  <si>
    <t>Богино түрийтэй гутал</t>
  </si>
  <si>
    <t>"Хос-Аз" ХХК</t>
  </si>
  <si>
    <t>Босго үнэ, техникийн тодорхойлолтод нийцсэн</t>
  </si>
  <si>
    <t>1. "Бродэр Мэрчантс" ХХК, 2. "Шилмэл Дизайн" ХХК</t>
  </si>
  <si>
    <t>1. Босго үнэ хэтэрсэн, 2. техникийн тодорхойлолтод нийцээгүй</t>
  </si>
  <si>
    <t>Зууны хантааз</t>
  </si>
  <si>
    <t>"Цагаан-Шонхор" ТӨУҮГ</t>
  </si>
  <si>
    <t>Хууль зүйн сайдын 2016 оны А/07 тоот тушаалаар шууд бэлтгэх</t>
  </si>
  <si>
    <t>1. "Жинс Чулуу" ХХК, 2. "Нарт-Атас" ХХК, 3. "Пи Пи Пи Эм Жи Эл" ХХК, 4. "Шилмэл Дизайн" ХХК</t>
  </si>
  <si>
    <t>Хууль зүйн сайдын 2016 оны А/07 тоот тушаалаар  "Цагаан-Шонхор" ТӨУҮГ-аар шууд бэлтгэх</t>
  </si>
  <si>
    <t>Каракуль малгай</t>
  </si>
  <si>
    <t>"Жинс Чулуу" ХХК</t>
  </si>
  <si>
    <t>1."Бөртэ" ТӨААТҮГ, 2."Би Жи Эйч" ХХК</t>
  </si>
  <si>
    <t xml:space="preserve"> Техникийн тодорхойлолтод нийцээгүй</t>
  </si>
  <si>
    <t>Каракуль захтай савхин дээл</t>
  </si>
  <si>
    <t>"Би Жи Эйч" ХХК</t>
  </si>
  <si>
    <t>Ганц компани санал ирүүлсэн</t>
  </si>
  <si>
    <t>Каракуль арьс</t>
  </si>
  <si>
    <t>"Нутгийн-Анир" ХХК</t>
  </si>
  <si>
    <t xml:space="preserve"> техникийн тодорхойлолтод нийцсэн</t>
  </si>
  <si>
    <t>1."Бөртэ" ТӨААТҮГ, 2."Би Энд Би Эс" ХХК</t>
  </si>
  <si>
    <t>Цагдаагийн алба хаагчдын ханцуйн тэмдэг /зангуутай/</t>
  </si>
  <si>
    <t>"Уран Шандас" ХХК</t>
  </si>
  <si>
    <t>1."Пи Пи Пи Эм Жи Эл" ХХК, 2."Жинс Чулуу" ХХК</t>
  </si>
  <si>
    <t>Цагдаагийн алба хаагчдын ханцуйн тэмдэг /наалттай/</t>
  </si>
  <si>
    <t>ТАГ-ын ханцуйн өдөр тутмын зангуутай бэлэгдэл тэмдэг</t>
  </si>
  <si>
    <t>ТАГ-ын ханцуйн хээрийн зангуутай</t>
  </si>
  <si>
    <t>ТАГ-ын өдөр тутмын энгэрийн тэмдэг зангуутай</t>
  </si>
  <si>
    <t xml:space="preserve">ТАГ-ын хээрийн зангуутай энгэрийн тэмдэг </t>
  </si>
  <si>
    <t>ТАГ-ын зангуутай Төрийн далбаа</t>
  </si>
  <si>
    <t>Дотрын материал</t>
  </si>
  <si>
    <t>БНХАУ-ын "ZHE JIANG XINJIAN TEXTILE" Компани</t>
  </si>
  <si>
    <t>Албаны зангиа</t>
  </si>
  <si>
    <t xml:space="preserve">БНХАУ-ын "BEIJING XIANG HUA SHENG SHI BUSINESS TRADE CENTER" компани </t>
  </si>
  <si>
    <t>Өдөр дутамын хүрэм өмд</t>
  </si>
  <si>
    <t>1."Жинс Чулуу" ХХК,  2."Нарт-Атас" ХХК, 3."Бөртэ" ТӨААТҮГ, 4."Зорбиом" ХХК</t>
  </si>
  <si>
    <t xml:space="preserve">"Ot-Zhe Jiang Hua Xin Zipper"co.,ltd  </t>
  </si>
  <si>
    <t>Цагдаа таних тэмдэг</t>
  </si>
  <si>
    <t>"BEIJING XIANGHUASHENGSHI BUSINESS TRADE CENTER" co.,ltd</t>
  </si>
  <si>
    <t>"Хас Гоёл" ХХК</t>
  </si>
  <si>
    <t xml:space="preserve">Малгайн төмөр тэмдэг </t>
  </si>
  <si>
    <t>ТАГ-ын Саравчтай даавуун малгай /хээрийн/</t>
  </si>
  <si>
    <t>"Бродэр Мэрчантс" ХХК</t>
  </si>
  <si>
    <t>ТАГ-ын Хүрэм өмд /хээрийн ногоон эрээн/</t>
  </si>
  <si>
    <t>ТАГ-ын Урт ханцуйтай цамц /хээрийн/</t>
  </si>
  <si>
    <t>ТАГ-ын Үүргэвч /аранз/</t>
  </si>
  <si>
    <t>Соёмботой том товч</t>
  </si>
  <si>
    <t>"Би Энд Би Эс" ХХК</t>
  </si>
  <si>
    <t>Босго үнэ хэтэрсэн</t>
  </si>
  <si>
    <t>Соёмботой жижиг товч</t>
  </si>
  <si>
    <t>"Зорбиом" ХХК</t>
  </si>
  <si>
    <t>Шаардлагад нийцсэн санал ирсэн</t>
  </si>
  <si>
    <t>1. "Шилмэл Дизайн" ХХК 2. "АМНО" ХХК, 3."БӨРТЭ" ТӨААТҮГ</t>
  </si>
  <si>
    <t>Шаардлагад нийцсэн санал ирүүлээгүй</t>
  </si>
  <si>
    <t>Албаны китель юбка</t>
  </si>
  <si>
    <t>Хил хамгаалах ерөнхий газрын 0288 дугаар ангийн “Оёдлын үйлдвэр”</t>
  </si>
  <si>
    <t>1. "Бөртэ" ТӨААТҮГ, 2."Зорбиом" ХХК</t>
  </si>
  <si>
    <t>Хууль зүйн сайдын 2016 оны А/07 тоот тушаалаар   шууд бэлтгэх</t>
  </si>
  <si>
    <t>ТАГ-ын алба хаагчдын дотортой хүрэм</t>
  </si>
  <si>
    <t>“Гана- Интернэшнл” ХХК</t>
  </si>
  <si>
    <t>“Бродэр Мэрчантс” ХХК</t>
  </si>
  <si>
    <t>ТАГ-ын алба хаагчдын ремень бүс /хээрийн/</t>
  </si>
  <si>
    <t>ТАГ-ын алба хаагчдын өдөр тутмын богино түрүүтэй гутал</t>
  </si>
  <si>
    <t>Цагдаагийн албаны хаагчдын Саравчтай даавуун малгай</t>
  </si>
  <si>
    <t>1."Жинс Чулуу" ХХК,  2."Зорбиом" ХХК</t>
  </si>
  <si>
    <t>Албаны хар хөх даавуу</t>
  </si>
  <si>
    <t xml:space="preserve">БНХАУ-ын "XinXing import &amp; export" компани </t>
  </si>
  <si>
    <t>1."Хангай Трэйдинг" ХХК, 2."Goldenfihs Textile" co.,ltd, 3. "SuQian Jianlu IMP &amp; EXP" co.,ltd</t>
  </si>
  <si>
    <t>нийтлэг стандартыг тогтоох тухай журмын 3 дугаар хавсралт</t>
  </si>
  <si>
    <t>Хөрөнгийн зардал, хөрөнгө оруулалтын төсөл, арга хэмжээ, концессын зүйлийн</t>
  </si>
  <si>
    <t>зарлага, санхүүжилт</t>
  </si>
  <si>
    <t>/Хуулийн 6.2.4, 6.3.7 заалтын хүрээнд/</t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</si>
  <si>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ЦЕГ,  Санхүү, хангамжийн газар</t>
    </r>
  </si>
  <si>
    <t>2016 оны төсөв</t>
  </si>
  <si>
    <t>2016оны санхүүжилт</t>
  </si>
  <si>
    <t xml:space="preserve">Техник, тоног төхөөрөмж </t>
  </si>
  <si>
    <t xml:space="preserve">Нүүрс </t>
  </si>
  <si>
    <t>Цагдаа, салбаруудад нүүрс нийлүүлэх</t>
  </si>
  <si>
    <t>Шатахуун</t>
  </si>
  <si>
    <t>Улаанбаатар хүрээний цагдаагийн байгууллагуудад  шатах, тослох материал нийлүүлэх</t>
  </si>
  <si>
    <t xml:space="preserve">Бэлдэц </t>
  </si>
  <si>
    <t>Жолооны үнэмлэхийн бэлдэц</t>
  </si>
  <si>
    <t xml:space="preserve">                                                                        САНХҮҮ ХАНГАМЖИЙН ГАЗАР</t>
  </si>
  <si>
    <t xml:space="preserve"> </t>
  </si>
  <si>
    <t xml:space="preserve">   /Шилэн дансны тухай хуулийн 6.2.1,  6.3.1 дэх  заалтын хүрээнд/</t>
  </si>
  <si>
    <t xml:space="preserve">     Төсвийн гүйцэтгэлийг батлагдсан төсвийн төлөвлөгөөтэй харьцуулсан харьцуулалт</t>
  </si>
  <si>
    <t>349,0</t>
  </si>
  <si>
    <t>САНХҮҮ ХАНГАМЖИЙН ГАЗАР</t>
  </si>
  <si>
    <t>"Базардарь" ХХК</t>
  </si>
  <si>
    <t>1. "Уянга трейд" ХХК, 2. "Даяар трейд" ХХК, 3. "БДЗ" ХХК</t>
  </si>
  <si>
    <t>1. "Уянга трейд" ХХК, 2. "Даяар трейд" ХХК, 3. "Ноён Өндөр констракшн" ХХК</t>
  </si>
  <si>
    <t>2016.04.06</t>
  </si>
  <si>
    <t>"Цонхот" ХХК</t>
  </si>
  <si>
    <t>"Тааны-Амт" ХХК</t>
  </si>
  <si>
    <t>"Дөрвөн Лхагва" ХХК</t>
  </si>
  <si>
    <t>өөр оролцогч оролцоогүй</t>
  </si>
  <si>
    <t>2016.04.08</t>
  </si>
  <si>
    <t>"Ньюзэст" ХХК</t>
  </si>
  <si>
    <t>1. "Дабль сервес" ХХК, 2. "Багнант-Орд" ХХК</t>
  </si>
  <si>
    <t>ТБОНӨХБАҮХАТухай хуулийн 14.4-р зүйл, 19.2-р зүйл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</si>
  <si>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Багц-1</t>
    </r>
  </si>
  <si>
    <t>2016.01.22</t>
  </si>
  <si>
    <t>2017.05.15</t>
  </si>
  <si>
    <t>НТШ</t>
  </si>
  <si>
    <t>"Цагийн-Аяс" ХХК</t>
  </si>
  <si>
    <t>1. "Хазаарбат" ХХК, 2. "Штайнколе" ХХК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</si>
  <si>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</si>
  <si>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Багц-3</t>
    </r>
  </si>
  <si>
    <t>Улаанбаатар хотын цагдаагийн газраас санхүүжилт хийнэ</t>
  </si>
  <si>
    <r>
      <t>Улаанбаатар хүрээний цагдаагийн байгууллагуудад  шатах, тослох материал нийлүүлэх</t>
    </r>
    <r>
      <rPr>
        <b/>
        <sz val="11"/>
        <color theme="1"/>
        <rFont val="Arial"/>
        <family val="2"/>
      </rPr>
      <t xml:space="preserve"> Багц-01</t>
    </r>
  </si>
  <si>
    <t>2016.02.05</t>
  </si>
  <si>
    <t>2017.04.15</t>
  </si>
  <si>
    <t>"Петро Стар" ХХК</t>
  </si>
  <si>
    <t xml:space="preserve">"Сод Монгол Групп" ХХК </t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</si>
  <si>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Багц-02</t>
    </r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</si>
  <si>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Багц-03</t>
    </r>
  </si>
  <si>
    <t>Цагдаагийн алба хаагчдын саравчтай даавуун малгай</t>
  </si>
  <si>
    <t>2016.04.04</t>
  </si>
  <si>
    <t>ТАГ-ын хээрийн дотортой хүрэм мөн хээрийн ремень бүс</t>
  </si>
  <si>
    <t>"Гана-Интернэшнл" ХХК</t>
  </si>
  <si>
    <t xml:space="preserve"> техникийн тодорхойлолтод нийцсэн, босго үнэдээ орж ирсэн</t>
  </si>
  <si>
    <t>нийтлэг стандартыг тогтоох тухай журмын 8 дугаар хавсралт</t>
  </si>
  <si>
    <t>/Хуулийн 6.4.4 заалтын хүрээнд/</t>
  </si>
  <si>
    <t>Санхүүжилтийн хэмжээ</t>
  </si>
  <si>
    <t>Нийлүүлэгчийн нэр, хаяг</t>
  </si>
  <si>
    <t>САНХҮҮ, ХАНГАМЖИЙН ГАЗАР</t>
  </si>
  <si>
    <t>Төсвийн байгууллагын нэр: ЦЕГ,  Санхүү, хангамжийн газар /Гэрээт хамгаалалт/</t>
  </si>
  <si>
    <t>"Би Энд Би Эс" ХХК 01/2016-УЗ-42</t>
  </si>
  <si>
    <t>Цагдаагийн алба хаагчдын дүрэмт хувцасны хагас ноосон даавуу 21640 м</t>
  </si>
  <si>
    <t>"China XinXing Import &amp; Export" Co.,ltd</t>
  </si>
  <si>
    <t>2016.03.25</t>
  </si>
  <si>
    <t>2016.04.01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</si>
  <si>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Багц-01</t>
    </r>
  </si>
  <si>
    <t>2016.03.21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</si>
  <si>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Багц-02</t>
    </r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</si>
  <si>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Багц-03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</si>
  <si>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Багц-1</t>
    </r>
  </si>
  <si>
    <t>2016.03.18</t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</si>
  <si>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</si>
  <si>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Багц-3</t>
    </r>
  </si>
  <si>
    <t>7-р сар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</si>
  <si>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Хууль зүй, дотоод хэргийн яам</t>
    </r>
  </si>
  <si>
    <t>Дорноговь, Ханги боомт</t>
  </si>
  <si>
    <t>Төв, Дэлгэрхаан сум</t>
  </si>
  <si>
    <t>Увс, Малчин сум</t>
  </si>
  <si>
    <t>22</t>
  </si>
  <si>
    <t xml:space="preserve">ХААГ-аас шалгаруулсан </t>
  </si>
  <si>
    <t>23</t>
  </si>
  <si>
    <t>1.729.00</t>
  </si>
  <si>
    <t>24</t>
  </si>
  <si>
    <t>25</t>
  </si>
  <si>
    <t>319,4</t>
  </si>
  <si>
    <t>26</t>
  </si>
  <si>
    <t>3,210,00</t>
  </si>
  <si>
    <t>27</t>
  </si>
  <si>
    <t>28</t>
  </si>
  <si>
    <t>Төсвийн ерөнхийлөн захирагчийн нэр: Хууль зүй, дотоод хэргийн яам</t>
  </si>
  <si>
    <t>"Эвсэг-Алтай" ХХК</t>
  </si>
  <si>
    <t>"Шунхлай Шандас" ХХК</t>
  </si>
  <si>
    <t>Шууд гэрээний байгуулсан</t>
  </si>
  <si>
    <t>1. "Дөрвөн Лхагва" ХХК</t>
  </si>
  <si>
    <t>"Арвижих Увс" ХХК</t>
  </si>
  <si>
    <t>туршлага, санхүүгийн чадамж</t>
  </si>
  <si>
    <t>"Бүтээмж Хийц" ХХК</t>
  </si>
  <si>
    <t>ТОӨЗ-ийн 5.2 /г/, /д/, /е/, 5.3 /а/, /д/</t>
  </si>
  <si>
    <t xml:space="preserve">Цагдаагийн алба хаагчдын борооны цув </t>
  </si>
  <si>
    <t>2016.09.10</t>
  </si>
  <si>
    <t>"СОКОЛ" ХХК</t>
  </si>
  <si>
    <t>1. “Ноён Шивээ” ХХК 2. “МСССМ” ХХК</t>
  </si>
  <si>
    <t>1. Бичиг баримтаа ирүүлээгүй 2. Босго үнэ хэтэрсэн</t>
  </si>
  <si>
    <t>Албаны китель өмд</t>
  </si>
  <si>
    <t>2016.06.16</t>
  </si>
  <si>
    <t>2016.09.15</t>
  </si>
  <si>
    <t>2016.08.15</t>
  </si>
  <si>
    <t>"Амно Фейшн" ХХК</t>
  </si>
  <si>
    <t>Ёслол, амралтын богино ханцуйтай цагаан цамц</t>
  </si>
  <si>
    <t>2016.06.17</t>
  </si>
  <si>
    <t>2016.09.25</t>
  </si>
  <si>
    <t>Албаны урт ханцуйтай цэнхэр цамц</t>
  </si>
  <si>
    <t>2016.09.01</t>
  </si>
  <si>
    <t>"Эс Сайн" ХХК</t>
  </si>
  <si>
    <t>1. “Өүлэн Менч” ХХК 2.“АМНО” ХХК, 3.“ЗОРБИОМ” ХХК, 4. БНХАУ-ын “BUSEN” компани</t>
  </si>
  <si>
    <t>Албаны богино ханцуйтай цэнхэр цамц</t>
  </si>
  <si>
    <t>ЦЕГ-ын ТАГ-ын алба хаагчдын хувцас хэрэглэл</t>
  </si>
  <si>
    <t>Бродер Мерчантс ХХК</t>
  </si>
  <si>
    <t>Цагдаагийн алба хаагчдын өдөр тутмын хувцасны гадар хар хөх даавуу</t>
  </si>
  <si>
    <t>БНХАУ-ын “Wujiang Tianhai Import and Export” Co.,LTD-тай</t>
  </si>
  <si>
    <t>цагдаагийн алба хаагчдын албаны дан хүрэм</t>
  </si>
  <si>
    <t xml:space="preserve"> “Алтай заяа” ХХК</t>
  </si>
  <si>
    <t>1. “Зорбиом” ХХК, 2. “Шүтэн-Уул” ХХК, 3.Хил хамгаалах ерөнхий газрын 0288 дугаар ангийн “Оёдлын үйлдвэр, 4.“Бөртэ” ТӨААТҮГ</t>
  </si>
  <si>
    <t>цагдаагийн алба хаагчдын берет малгай</t>
  </si>
  <si>
    <t>"Тосон Хишиг" ХХК</t>
  </si>
  <si>
    <t>“Ажигцэрэн” ХХК</t>
  </si>
  <si>
    <t>“Ворлд Фокус” ХХК</t>
  </si>
  <si>
    <t>Захиалагч, гүйцэтгэгчийн байгуулсан гэрээ</t>
  </si>
  <si>
    <t>01/2016-УЗ-52</t>
  </si>
  <si>
    <t>01/2016-УЗ-53</t>
  </si>
  <si>
    <t>2016.05.30</t>
  </si>
  <si>
    <t>2016.06.13</t>
  </si>
  <si>
    <t>2016.06.30</t>
  </si>
  <si>
    <t>2016.06.22</t>
  </si>
  <si>
    <t>2016.07.20</t>
  </si>
  <si>
    <t>2016.07.22</t>
  </si>
  <si>
    <t>2016.10.15</t>
  </si>
  <si>
    <t>Тосон Хишиг ХХК</t>
  </si>
  <si>
    <t>ЦЕГ-ын Техник, тоног төхөөрөмж</t>
  </si>
  <si>
    <t>БСБ Сервес ХХК</t>
  </si>
  <si>
    <t>2016.02.01</t>
  </si>
  <si>
    <t>2016.04.27</t>
  </si>
  <si>
    <t>2016.05.05</t>
  </si>
  <si>
    <t>2016.08.30</t>
  </si>
  <si>
    <t>Ворлд Фокус ХХК</t>
  </si>
  <si>
    <t>Сангийн яам</t>
  </si>
  <si>
    <t>Базардарь ХХК</t>
  </si>
  <si>
    <t>Цагаан шонхор УЇГ</t>
  </si>
  <si>
    <t>Чингэлтэй дїїргийн нийгмийн даатгалын хэлтэс</t>
  </si>
  <si>
    <t>Мэдээлэл холбооны сїлжээ ХХК</t>
  </si>
  <si>
    <t>Хувийн харилцах</t>
  </si>
  <si>
    <t>Материалын үнэ</t>
  </si>
  <si>
    <t>Хөрөнгө оруулалтын санхүүжилт</t>
  </si>
  <si>
    <t>8-р сар</t>
  </si>
  <si>
    <t>БСБ МЕГАСТОР ХХК</t>
  </si>
  <si>
    <t>Комьпютер, принтерийн їнэ</t>
  </si>
  <si>
    <t>Петровис карт ХХК</t>
  </si>
  <si>
    <t>Шатахууны зардал</t>
  </si>
  <si>
    <t>Вэйлун монгол ХХК</t>
  </si>
  <si>
    <t xml:space="preserve"> авто чиргїїлийн їнэ</t>
  </si>
  <si>
    <t>ЧД татварын хэлтэс</t>
  </si>
  <si>
    <t>Наадмын хамгаалалтын хоолны мєнгєний татвар</t>
  </si>
  <si>
    <t>Санхїїжилт</t>
  </si>
  <si>
    <t>Мєнгєн самнаа ХХК</t>
  </si>
  <si>
    <t>Алтай кашмир ХХК</t>
  </si>
  <si>
    <t>Номын цацал ХХК</t>
  </si>
  <si>
    <t>Хэвлэх цехийн тоног тєхєєрємж</t>
  </si>
  <si>
    <t>ОСНААУГ</t>
  </si>
  <si>
    <t xml:space="preserve">Тїлш халаатын тєлбєр </t>
  </si>
  <si>
    <t>УБЦТС ХК Тєв аймгийн эрчим хїч</t>
  </si>
  <si>
    <t xml:space="preserve">Гэрэл цахилгааны тєлбєр </t>
  </si>
  <si>
    <t>Берет малгай урьдчилгаа 50 хувь</t>
  </si>
  <si>
    <t>Тосон хишиг ХХК</t>
  </si>
  <si>
    <t>Цагийн аяс ХХК</t>
  </si>
  <si>
    <t>Нїїрс нийлїїлэх гэрээний санхїїжилт</t>
  </si>
  <si>
    <t>Г.Бадарч</t>
  </si>
  <si>
    <t>Эйр транс ХХК</t>
  </si>
  <si>
    <t>Ц.Эрдэнэхишиг</t>
  </si>
  <si>
    <t>000003183 СХГ 8 сар НДШ А/ол</t>
  </si>
  <si>
    <t>Амно фейшн ХХК</t>
  </si>
  <si>
    <t>Гэрээ№55 албаны китель ємд</t>
  </si>
  <si>
    <t>Гэрээ№37 їлдэгдэл тєлбєр</t>
  </si>
  <si>
    <t>Зорбиом ХХК</t>
  </si>
  <si>
    <t>Гэрээ №62 албаны китель ємд</t>
  </si>
  <si>
    <t>Сувгийн тїрээс 8 сар</t>
  </si>
  <si>
    <t>Арвижих-Увс ХХК</t>
  </si>
  <si>
    <t>Увс Улаангом сумын цагдаагийн кобаны санїїжилт</t>
  </si>
  <si>
    <t>Єрнєх хийморь ХХК</t>
  </si>
  <si>
    <t>Булган аймаг Бугат сумын кобаны санхїїжилт</t>
  </si>
  <si>
    <t>ЦЕГ-ын Санхїї хангамжийн газар</t>
  </si>
  <si>
    <t>Хаш гоео ХХК Захилагчийн хяналтын зардалд</t>
  </si>
  <si>
    <t>Баянхонгор Шаргалжуут баг цагдаагийн кобаны санхїїжилт</t>
  </si>
  <si>
    <t>Шувуутайн хийморь ХХК</t>
  </si>
  <si>
    <t>Дундговь аймаг Луус сумын цагдаагийн кобаны санхїїжилт</t>
  </si>
  <si>
    <t>Ус-Алтай ХХК</t>
  </si>
  <si>
    <t>ГАА  Тайшир сумын кобаны санхїїжилт</t>
  </si>
  <si>
    <t>Уул євгєд ХХК</t>
  </si>
  <si>
    <t>Хєвсгєл аймаг Цагаан їїр сумын цагдаагийн кобаны санхїїжилт</t>
  </si>
  <si>
    <t>Эвсэг Алтай констракшн ХХК</t>
  </si>
  <si>
    <t>Тєв аймаг Дэлгэрхаан сумын цагдаагийн кобаны санхїїжилт</t>
  </si>
  <si>
    <t>Гэрээ №80 даавууны урьдчилгаа 50 хувь</t>
  </si>
  <si>
    <t>Хаш гоёо ХХК</t>
  </si>
  <si>
    <t>Баянхонгор ЦГ-ын барилга санхїїжилт</t>
  </si>
  <si>
    <t xml:space="preserve">Торгуул шийтгэвэрийн орлого  тєвєлрїїлэв </t>
  </si>
  <si>
    <t>Тєсєвт байгууллагын тєвлєрїїлэх шилжїїлэг</t>
  </si>
  <si>
    <t>30 хїний ХОНА мєнгєн урамшуулал</t>
  </si>
  <si>
    <t xml:space="preserve">Дансны дугаар </t>
  </si>
  <si>
    <t>Даавууны төлбөрт</t>
  </si>
  <si>
    <t>"Хаш гоёо" ХХК</t>
  </si>
  <si>
    <t>"БСБ Мегастор" ХХК</t>
  </si>
  <si>
    <t>"Ай Ти зони" ХХК</t>
  </si>
  <si>
    <t>Бэлэн дурсгал</t>
  </si>
  <si>
    <t>№ 2</t>
  </si>
  <si>
    <t>"Алтай кашмир" ХХК /ХУД, 3-р хороо үйлдвэрийн гудамж/</t>
  </si>
  <si>
    <t>2016-86</t>
  </si>
  <si>
    <t>"Мөнгөн самнаа" ХХК /СХД,1-р хороо, 74-10тоот/</t>
  </si>
  <si>
    <t>ЦБХАА02/2016НР-36</t>
  </si>
  <si>
    <t>"Цагийн Аяс" ХХК /Налайх дүүрэг, 33-2 тоот/</t>
  </si>
  <si>
    <t>Авто чиргүүл</t>
  </si>
  <si>
    <t>01/2016-ТХ-63</t>
  </si>
  <si>
    <t>"Вэлун монгол" ХХК /СХД, 32-хороо, ТЗ-48 тоот/</t>
  </si>
  <si>
    <t>Техник, тоног төхөөрөмж</t>
  </si>
  <si>
    <t>№44</t>
  </si>
  <si>
    <t>"БСБ сервис" ХХК /БГД, Тээвэрчдийн гудамж/</t>
  </si>
  <si>
    <t>Увс, Малчин сум /Кобан/</t>
  </si>
  <si>
    <t>Булган, Бугат сум /Кобан/</t>
  </si>
  <si>
    <t>"Өрнөх Хийморь" ХХК /Орхон аймаг, Орхон сум, 5-р баг/</t>
  </si>
  <si>
    <t>Баянхонгор, Шаргалжуут сум /Кобан/</t>
  </si>
  <si>
    <t>БХ-2016/ХАА-А/01</t>
  </si>
  <si>
    <t>"Базардарь" ХХК /Баянхонгор аймаг, Баянхонгор сум, Чулуут баг 5/</t>
  </si>
  <si>
    <t>Дундговь, Луус сум /Кобан/</t>
  </si>
  <si>
    <t>№201601</t>
  </si>
  <si>
    <t>"Шувуутай хийморь" ХХК / Дундговь аймаг, 7-5р байр/</t>
  </si>
  <si>
    <t>Говь-Алтай, Тайшир сум /Кобан/</t>
  </si>
  <si>
    <t>ТЦК-16-01</t>
  </si>
  <si>
    <t>"Ус Алтай" ХХК /Говь-Алтай аймаг, Есөнбулаг сум/</t>
  </si>
  <si>
    <t>Хөвсгөл, Цагаан-Үүр сум /Кобан/</t>
  </si>
  <si>
    <t>№2016-05</t>
  </si>
  <si>
    <t>"Уул Өвгөд" ХХК /ЧД, 04-р хороо/</t>
  </si>
  <si>
    <t>Төв, Дэлгэрхаан сум /Кобан/</t>
  </si>
  <si>
    <t>№80</t>
  </si>
  <si>
    <t>"Эвсэг Алтай" ХХК /СХД, 1-р хороо, 13-33 тоот/</t>
  </si>
  <si>
    <t xml:space="preserve">Улаанбаатар хүрээний цагдаагийн байгууллагуудад  шатах, тослох материал </t>
  </si>
  <si>
    <t>№40</t>
  </si>
  <si>
    <t>"Петро стар" ХХК /СБД, Амарын гудамж-07/</t>
  </si>
  <si>
    <t>Цагдаагийн алба хаагчдын китель өмд</t>
  </si>
  <si>
    <t>01/2013-УЗ-37</t>
  </si>
  <si>
    <t>"Цагаан-Шонхор" ТӨУҮГ /БЗД, Цагдаа хотхон/</t>
  </si>
  <si>
    <t>01/2013-УЗ-55</t>
  </si>
  <si>
    <t>"Зорбиом" ХХК /ХУД, 2-р хороо, 42А/</t>
  </si>
  <si>
    <t>01/2013-УЗ-52</t>
  </si>
  <si>
    <t>"Амно Фейшн" ХХК /СХД, 22-р хороо, 6-152 тоот/</t>
  </si>
  <si>
    <t>01/2013-УЗ-82</t>
  </si>
  <si>
    <t>01/2013-УЗ-81</t>
  </si>
  <si>
    <t>Өдөр тутмын даавуу</t>
  </si>
  <si>
    <t>01/2013-УЗ-80</t>
  </si>
  <si>
    <t>"Wujiang Tianhai import and export" CO.,LTD /room 801, Shangling BLDG, NO.1729 South Zhongshan RD, Wujiang City, Jiangsu, China</t>
  </si>
  <si>
    <t>Хэвлэх цехийн тоног төхөөрөмж</t>
  </si>
  <si>
    <t>05/2016-ТХ-85</t>
  </si>
  <si>
    <t>"Номын цацал" ХХК /БЗД, 8-р хороо,2-48-17 тоот/</t>
  </si>
  <si>
    <t>Wujiang Tianhai import and export CO.,LTD</t>
  </si>
  <si>
    <t>Төсвийн захирагчийн нэр: ЦЕГ-ын Санхүү, хангамжийн газар 8 сар</t>
  </si>
  <si>
    <t>ЦЕГ-ын б/461 тушаалаар Интерполын хуралд оролцох зардал</t>
  </si>
  <si>
    <t>ЦЕГ-ын б/460 тушаалаар ОУ-ын хуралд оролцох зардал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</si>
</sst>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  <numFmt numFmtId="167" formatCode="_(* #,##0_);_(* \(#,##0\);_(* &quot;-&quot;??_);_(@_)"/>
    <numFmt numFmtId="168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5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8"/>
      <name val="Sc-Tahoma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30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3" fillId="0" borderId="1" xfId="0" applyNumberFormat="1" applyFont="1" applyBorder="1"/>
    <xf numFmtId="164" fontId="14" fillId="0" borderId="1" xfId="0" applyNumberFormat="1" applyFont="1" applyBorder="1"/>
    <xf numFmtId="166" fontId="10" fillId="0" borderId="1" xfId="0" applyNumberFormat="1" applyFont="1" applyBorder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7" fontId="17" fillId="3" borderId="1" xfId="1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/>
    <xf numFmtId="164" fontId="19" fillId="0" borderId="1" xfId="0" applyNumberFormat="1" applyFont="1" applyBorder="1"/>
    <xf numFmtId="16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0" fontId="20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vertical="center" wrapText="1"/>
    </xf>
    <xf numFmtId="167" fontId="11" fillId="3" borderId="5" xfId="0" applyNumberFormat="1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right" vertical="center" wrapText="1"/>
    </xf>
    <xf numFmtId="167" fontId="21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21" fillId="3" borderId="2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164" fontId="7" fillId="0" borderId="1" xfId="0" applyNumberFormat="1" applyFont="1" applyBorder="1"/>
    <xf numFmtId="168" fontId="7" fillId="0" borderId="1" xfId="1" applyNumberFormat="1" applyFont="1" applyBorder="1" applyAlignment="1">
      <alignment horizontal="center" vertical="center"/>
    </xf>
    <xf numFmtId="168" fontId="7" fillId="0" borderId="1" xfId="1" applyNumberFormat="1" applyFont="1" applyBorder="1" applyAlignment="1">
      <alignment horizontal="right" vertic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4" fillId="0" borderId="1" xfId="0" applyNumberFormat="1" applyFont="1" applyBorder="1"/>
    <xf numFmtId="49" fontId="13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22" fillId="0" borderId="0" xfId="0" applyFont="1"/>
    <xf numFmtId="49" fontId="14" fillId="0" borderId="0" xfId="0" applyNumberFormat="1" applyFont="1" applyFill="1" applyBorder="1"/>
    <xf numFmtId="0" fontId="1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164" fontId="20" fillId="0" borderId="1" xfId="0" applyNumberFormat="1" applyFont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/>
    <xf numFmtId="164" fontId="14" fillId="0" borderId="1" xfId="0" applyNumberFormat="1" applyFont="1" applyFill="1" applyBorder="1"/>
    <xf numFmtId="43" fontId="8" fillId="0" borderId="1" xfId="1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right"/>
    </xf>
    <xf numFmtId="164" fontId="20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4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left" vertical="top" wrapText="1"/>
    </xf>
    <xf numFmtId="0" fontId="23" fillId="0" borderId="7" xfId="0" applyNumberFormat="1" applyFont="1" applyFill="1" applyBorder="1" applyAlignment="1" applyProtection="1">
      <alignment horizontal="right" vertical="top" wrapText="1"/>
    </xf>
    <xf numFmtId="4" fontId="23" fillId="0" borderId="7" xfId="0" applyNumberFormat="1" applyFont="1" applyFill="1" applyBorder="1" applyAlignment="1" applyProtection="1">
      <alignment horizontal="right" vertical="top" wrapText="1"/>
    </xf>
    <xf numFmtId="0" fontId="23" fillId="0" borderId="8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164" fontId="20" fillId="0" borderId="1" xfId="0" applyNumberFormat="1" applyFont="1" applyBorder="1"/>
    <xf numFmtId="164" fontId="20" fillId="0" borderId="1" xfId="0" applyNumberFormat="1" applyFont="1" applyBorder="1" applyAlignment="1">
      <alignment horizontal="center" vertical="top"/>
    </xf>
    <xf numFmtId="3" fontId="15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7" fillId="3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vi-altai.gov.m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8" workbookViewId="0">
      <selection activeCell="E38" sqref="E38"/>
    </sheetView>
  </sheetViews>
  <sheetFormatPr defaultRowHeight="15" x14ac:dyDescent="0.25"/>
  <cols>
    <col min="1" max="1" width="6" customWidth="1"/>
    <col min="2" max="2" width="32" customWidth="1"/>
    <col min="3" max="3" width="17.140625" bestFit="1" customWidth="1"/>
    <col min="4" max="4" width="18.140625" customWidth="1"/>
    <col min="5" max="5" width="17.140625" customWidth="1"/>
    <col min="6" max="6" width="17.7109375" bestFit="1" customWidth="1"/>
    <col min="7" max="7" width="36.5703125" customWidth="1"/>
  </cols>
  <sheetData>
    <row r="1" spans="1:7" x14ac:dyDescent="0.25">
      <c r="C1" s="12"/>
      <c r="D1" s="12" t="s">
        <v>9</v>
      </c>
    </row>
    <row r="2" spans="1:7" x14ac:dyDescent="0.25">
      <c r="C2" s="12"/>
      <c r="D2" s="12" t="s">
        <v>166</v>
      </c>
    </row>
    <row r="3" spans="1:7" x14ac:dyDescent="0.25">
      <c r="C3" s="12"/>
      <c r="D3" s="12"/>
    </row>
    <row r="4" spans="1:7" ht="19.5" x14ac:dyDescent="0.25">
      <c r="A4" s="16" t="s">
        <v>394</v>
      </c>
      <c r="B4" s="16"/>
      <c r="C4" s="16"/>
      <c r="D4" s="16"/>
      <c r="E4" s="16"/>
      <c r="F4" s="16"/>
      <c r="G4" s="16"/>
    </row>
    <row r="5" spans="1:7" x14ac:dyDescent="0.25">
      <c r="C5" s="8"/>
      <c r="D5" s="8" t="s">
        <v>393</v>
      </c>
      <c r="E5" s="8" t="s">
        <v>392</v>
      </c>
      <c r="F5" s="8"/>
      <c r="G5" s="8"/>
    </row>
    <row r="6" spans="1:7" x14ac:dyDescent="0.25">
      <c r="C6" s="8"/>
      <c r="D6" s="8"/>
      <c r="E6" s="8"/>
      <c r="F6" s="8"/>
      <c r="G6" s="8"/>
    </row>
    <row r="7" spans="1:7" x14ac:dyDescent="0.25">
      <c r="A7" t="s">
        <v>167</v>
      </c>
      <c r="B7" s="3"/>
    </row>
    <row r="8" spans="1:7" x14ac:dyDescent="0.25">
      <c r="A8" t="s">
        <v>175</v>
      </c>
      <c r="E8" s="31" t="s">
        <v>529</v>
      </c>
      <c r="G8" s="1" t="s">
        <v>67</v>
      </c>
    </row>
    <row r="9" spans="1:7" x14ac:dyDescent="0.25">
      <c r="A9" s="205" t="s">
        <v>15</v>
      </c>
      <c r="B9" s="207" t="s">
        <v>16</v>
      </c>
      <c r="C9" s="209" t="s">
        <v>17</v>
      </c>
      <c r="D9" s="209"/>
      <c r="E9" s="207" t="s">
        <v>20</v>
      </c>
      <c r="F9" s="115" t="s">
        <v>21</v>
      </c>
      <c r="G9" s="116"/>
    </row>
    <row r="10" spans="1:7" ht="30" x14ac:dyDescent="0.25">
      <c r="A10" s="206"/>
      <c r="B10" s="208"/>
      <c r="C10" s="2" t="s">
        <v>18</v>
      </c>
      <c r="D10" s="10" t="s">
        <v>19</v>
      </c>
      <c r="E10" s="208"/>
      <c r="F10" s="2" t="s">
        <v>22</v>
      </c>
      <c r="G10" s="10" t="s">
        <v>23</v>
      </c>
    </row>
    <row r="11" spans="1:7" ht="26.25" x14ac:dyDescent="0.25">
      <c r="A11" s="117">
        <v>1</v>
      </c>
      <c r="B11" s="118" t="s">
        <v>24</v>
      </c>
      <c r="C11" s="46">
        <f>+C12+C28</f>
        <v>21178405200</v>
      </c>
      <c r="D11" s="46">
        <f t="shared" ref="D11" si="0">+D12+D28</f>
        <v>16502455400</v>
      </c>
      <c r="E11" s="46">
        <f>+E12+E28</f>
        <v>13957450298.870001</v>
      </c>
      <c r="F11" s="46">
        <f t="shared" ref="F11" si="1">+F12</f>
        <v>1242060855.1300001</v>
      </c>
      <c r="G11" s="5"/>
    </row>
    <row r="12" spans="1:7" x14ac:dyDescent="0.25">
      <c r="A12" s="117">
        <v>2</v>
      </c>
      <c r="B12" s="118" t="s">
        <v>56</v>
      </c>
      <c r="C12" s="46">
        <f>+C13+C23</f>
        <v>17988405200</v>
      </c>
      <c r="D12" s="46">
        <f t="shared" ref="D12" si="2">+D13+D23</f>
        <v>14112455400</v>
      </c>
      <c r="E12" s="46">
        <f>+E13+E23</f>
        <v>12870394544.870001</v>
      </c>
      <c r="F12" s="46">
        <f>+F13+F23</f>
        <v>1242060855.1300001</v>
      </c>
      <c r="G12" s="11"/>
    </row>
    <row r="13" spans="1:7" ht="26.25" x14ac:dyDescent="0.25">
      <c r="A13" s="117">
        <v>3</v>
      </c>
      <c r="B13" s="118" t="s">
        <v>57</v>
      </c>
      <c r="C13" s="151">
        <f>SUM(C14:C22)</f>
        <v>13520498800</v>
      </c>
      <c r="D13" s="46">
        <f t="shared" ref="D13:E13" si="3">SUM(D14:D22)</f>
        <v>9896678100</v>
      </c>
      <c r="E13" s="46">
        <f t="shared" si="3"/>
        <v>8873951955.8700008</v>
      </c>
      <c r="F13" s="46">
        <f>SUM(F14:F22)</f>
        <v>1022726144.1300002</v>
      </c>
      <c r="G13" s="11"/>
    </row>
    <row r="14" spans="1:7" x14ac:dyDescent="0.25">
      <c r="A14" s="117">
        <v>4</v>
      </c>
      <c r="B14" s="119" t="s">
        <v>0</v>
      </c>
      <c r="C14" s="152">
        <v>4906308400</v>
      </c>
      <c r="D14" s="47">
        <v>3856729100</v>
      </c>
      <c r="E14" s="47">
        <v>3662275181</v>
      </c>
      <c r="F14" s="47">
        <f>+D14-E14</f>
        <v>194453919</v>
      </c>
      <c r="G14" s="5"/>
    </row>
    <row r="15" spans="1:7" ht="26.25" x14ac:dyDescent="0.25">
      <c r="A15" s="117">
        <v>5</v>
      </c>
      <c r="B15" s="119" t="s">
        <v>1</v>
      </c>
      <c r="C15" s="152">
        <v>144824500</v>
      </c>
      <c r="D15" s="47">
        <v>112816000</v>
      </c>
      <c r="E15" s="47">
        <v>90209705</v>
      </c>
      <c r="F15" s="47">
        <f t="shared" ref="F15:F26" si="4">+D15-E15</f>
        <v>22606295</v>
      </c>
      <c r="G15" s="5"/>
    </row>
    <row r="16" spans="1:7" ht="27.75" customHeight="1" x14ac:dyDescent="0.25">
      <c r="A16" s="117">
        <v>6</v>
      </c>
      <c r="B16" s="119" t="s">
        <v>25</v>
      </c>
      <c r="C16" s="152">
        <v>622911100</v>
      </c>
      <c r="D16" s="47">
        <v>409732300</v>
      </c>
      <c r="E16" s="47">
        <v>334959986.64999998</v>
      </c>
      <c r="F16" s="47">
        <f t="shared" si="4"/>
        <v>74772313.350000024</v>
      </c>
      <c r="G16" s="5"/>
    </row>
    <row r="17" spans="1:7" x14ac:dyDescent="0.25">
      <c r="A17" s="117">
        <v>7</v>
      </c>
      <c r="B17" s="119" t="s">
        <v>2</v>
      </c>
      <c r="C17" s="152">
        <v>612037100</v>
      </c>
      <c r="D17" s="47">
        <v>427353200</v>
      </c>
      <c r="E17" s="47">
        <v>400401003.51999998</v>
      </c>
      <c r="F17" s="47">
        <f t="shared" si="4"/>
        <v>26952196.480000019</v>
      </c>
      <c r="G17" s="5"/>
    </row>
    <row r="18" spans="1:7" x14ac:dyDescent="0.25">
      <c r="A18" s="117">
        <v>8</v>
      </c>
      <c r="B18" s="119" t="s">
        <v>3</v>
      </c>
      <c r="C18" s="152">
        <v>4423995900</v>
      </c>
      <c r="D18" s="47">
        <v>2968723900</v>
      </c>
      <c r="E18" s="47">
        <v>2864150477.2199998</v>
      </c>
      <c r="F18" s="47">
        <f t="shared" si="4"/>
        <v>104573422.78000021</v>
      </c>
      <c r="G18" s="5"/>
    </row>
    <row r="19" spans="1:7" x14ac:dyDescent="0.25">
      <c r="A19" s="117">
        <v>9</v>
      </c>
      <c r="B19" s="119" t="s">
        <v>4</v>
      </c>
      <c r="C19" s="152">
        <v>600318300</v>
      </c>
      <c r="D19" s="47">
        <v>390233400</v>
      </c>
      <c r="E19" s="47">
        <v>368184832</v>
      </c>
      <c r="F19" s="47">
        <f t="shared" si="4"/>
        <v>22048568</v>
      </c>
      <c r="G19" s="5"/>
    </row>
    <row r="20" spans="1:7" x14ac:dyDescent="0.25">
      <c r="A20" s="117">
        <v>10</v>
      </c>
      <c r="B20" s="119" t="s">
        <v>5</v>
      </c>
      <c r="C20" s="152">
        <v>223458300</v>
      </c>
      <c r="D20" s="47">
        <v>196672000</v>
      </c>
      <c r="E20" s="47">
        <v>159017828.16999999</v>
      </c>
      <c r="F20" s="47">
        <f t="shared" si="4"/>
        <v>37654171.830000013</v>
      </c>
      <c r="G20" s="5"/>
    </row>
    <row r="21" spans="1:7" ht="26.25" x14ac:dyDescent="0.25">
      <c r="A21" s="117">
        <v>11</v>
      </c>
      <c r="B21" s="119" t="s">
        <v>6</v>
      </c>
      <c r="C21" s="152">
        <v>1832826700</v>
      </c>
      <c r="D21" s="47">
        <v>1422339300</v>
      </c>
      <c r="E21" s="47">
        <v>899052831.61000001</v>
      </c>
      <c r="F21" s="47">
        <f t="shared" si="4"/>
        <v>523286468.38999999</v>
      </c>
      <c r="G21" s="5"/>
    </row>
    <row r="22" spans="1:7" x14ac:dyDescent="0.25">
      <c r="A22" s="117">
        <v>12</v>
      </c>
      <c r="B22" s="119" t="s">
        <v>7</v>
      </c>
      <c r="C22" s="152">
        <v>153818500</v>
      </c>
      <c r="D22" s="47">
        <v>112078900</v>
      </c>
      <c r="E22" s="47">
        <v>95700110.700000003</v>
      </c>
      <c r="F22" s="47">
        <f>+D22-E22</f>
        <v>16378789.299999997</v>
      </c>
      <c r="G22" s="5"/>
    </row>
    <row r="23" spans="1:7" x14ac:dyDescent="0.25">
      <c r="A23" s="117">
        <v>13</v>
      </c>
      <c r="B23" s="118" t="s">
        <v>60</v>
      </c>
      <c r="C23" s="151">
        <f>C24+C25</f>
        <v>4467906400</v>
      </c>
      <c r="D23" s="46">
        <f t="shared" ref="D23:E23" si="5">D24+D25</f>
        <v>4215777300</v>
      </c>
      <c r="E23" s="46">
        <f t="shared" si="5"/>
        <v>3996442589</v>
      </c>
      <c r="F23" s="47">
        <f t="shared" si="4"/>
        <v>219334711</v>
      </c>
      <c r="G23" s="11"/>
    </row>
    <row r="24" spans="1:7" x14ac:dyDescent="0.25">
      <c r="A24" s="117">
        <v>14</v>
      </c>
      <c r="B24" s="118" t="s">
        <v>58</v>
      </c>
      <c r="C24" s="152">
        <v>39325000</v>
      </c>
      <c r="D24" s="46">
        <v>39325000</v>
      </c>
      <c r="E24" s="46">
        <v>37208910</v>
      </c>
      <c r="F24" s="47">
        <f t="shared" si="4"/>
        <v>2116090</v>
      </c>
      <c r="G24" s="11"/>
    </row>
    <row r="25" spans="1:7" x14ac:dyDescent="0.25">
      <c r="A25" s="117">
        <v>15</v>
      </c>
      <c r="B25" s="118" t="s">
        <v>59</v>
      </c>
      <c r="C25" s="151">
        <f>+C26</f>
        <v>4428581400</v>
      </c>
      <c r="D25" s="46">
        <f t="shared" ref="D25:E25" si="6">+D26</f>
        <v>4176452300</v>
      </c>
      <c r="E25" s="46">
        <f t="shared" si="6"/>
        <v>3959233679</v>
      </c>
      <c r="F25" s="47">
        <f t="shared" si="4"/>
        <v>217218621</v>
      </c>
      <c r="G25" s="11"/>
    </row>
    <row r="26" spans="1:7" ht="25.5" customHeight="1" x14ac:dyDescent="0.25">
      <c r="A26" s="117">
        <v>16</v>
      </c>
      <c r="B26" s="119" t="s">
        <v>8</v>
      </c>
      <c r="C26" s="152">
        <v>4428581400</v>
      </c>
      <c r="D26" s="47">
        <v>4176452300</v>
      </c>
      <c r="E26" s="47">
        <v>3959233679</v>
      </c>
      <c r="F26" s="47">
        <f t="shared" si="4"/>
        <v>217218621</v>
      </c>
      <c r="G26" s="5"/>
    </row>
    <row r="27" spans="1:7" ht="21.75" customHeight="1" x14ac:dyDescent="0.25">
      <c r="A27" s="117">
        <v>17</v>
      </c>
      <c r="B27" s="119" t="s">
        <v>26</v>
      </c>
      <c r="C27" s="152"/>
      <c r="D27" s="47"/>
      <c r="E27" s="47"/>
      <c r="F27" s="47"/>
      <c r="G27" s="5"/>
    </row>
    <row r="28" spans="1:7" x14ac:dyDescent="0.25">
      <c r="A28" s="117">
        <v>18</v>
      </c>
      <c r="B28" s="118" t="s">
        <v>61</v>
      </c>
      <c r="C28" s="151">
        <f>C29+C30+C31</f>
        <v>3190000000</v>
      </c>
      <c r="D28" s="46">
        <f t="shared" ref="D28:F28" si="7">D29+D30+D31</f>
        <v>2390000000</v>
      </c>
      <c r="E28" s="46">
        <f t="shared" si="7"/>
        <v>1087055754</v>
      </c>
      <c r="F28" s="46">
        <f t="shared" si="7"/>
        <v>0</v>
      </c>
      <c r="G28" s="11"/>
    </row>
    <row r="29" spans="1:7" x14ac:dyDescent="0.25">
      <c r="A29" s="117">
        <v>19</v>
      </c>
      <c r="B29" s="118" t="s">
        <v>62</v>
      </c>
      <c r="C29" s="152">
        <v>2100000000</v>
      </c>
      <c r="D29" s="46">
        <v>1600000000</v>
      </c>
      <c r="E29" s="46">
        <v>887055754</v>
      </c>
      <c r="F29" s="46"/>
      <c r="G29" s="11"/>
    </row>
    <row r="30" spans="1:7" x14ac:dyDescent="0.25">
      <c r="A30" s="117">
        <v>20</v>
      </c>
      <c r="B30" s="118" t="s">
        <v>63</v>
      </c>
      <c r="C30" s="152">
        <v>300000000</v>
      </c>
      <c r="D30" s="46"/>
      <c r="E30" s="46"/>
      <c r="F30" s="46"/>
      <c r="G30" s="11"/>
    </row>
    <row r="31" spans="1:7" x14ac:dyDescent="0.25">
      <c r="A31" s="117">
        <v>21</v>
      </c>
      <c r="B31" s="118" t="s">
        <v>64</v>
      </c>
      <c r="C31" s="152">
        <v>790000000</v>
      </c>
      <c r="D31" s="46">
        <v>790000000</v>
      </c>
      <c r="E31" s="46">
        <v>200000000</v>
      </c>
      <c r="F31" s="46">
        <v>0</v>
      </c>
      <c r="G31" s="11"/>
    </row>
    <row r="32" spans="1:7" ht="28.5" hidden="1" customHeight="1" x14ac:dyDescent="0.25">
      <c r="A32" s="117">
        <v>22</v>
      </c>
      <c r="B32" s="118" t="s">
        <v>65</v>
      </c>
      <c r="C32" s="151"/>
      <c r="D32" s="46"/>
      <c r="E32" s="46"/>
      <c r="F32" s="46"/>
      <c r="G32" s="11"/>
    </row>
    <row r="33" spans="1:7" ht="26.25" x14ac:dyDescent="0.25">
      <c r="A33" s="117">
        <v>23</v>
      </c>
      <c r="B33" s="118" t="s">
        <v>28</v>
      </c>
      <c r="C33" s="151">
        <f>C34+C38</f>
        <v>21178405200</v>
      </c>
      <c r="D33" s="46">
        <f>D34+D38</f>
        <v>16502455400</v>
      </c>
      <c r="E33" s="46">
        <f>E34+E38</f>
        <v>14942438300.870001</v>
      </c>
      <c r="F33" s="46">
        <f>D33-E33</f>
        <v>1560017099.1299992</v>
      </c>
      <c r="G33" s="11"/>
    </row>
    <row r="34" spans="1:7" x14ac:dyDescent="0.25">
      <c r="A34" s="117">
        <v>24</v>
      </c>
      <c r="B34" s="119" t="s">
        <v>27</v>
      </c>
      <c r="C34" s="152">
        <v>20878405200</v>
      </c>
      <c r="D34" s="47">
        <v>16285789000</v>
      </c>
      <c r="E34" s="47">
        <v>14780866854</v>
      </c>
      <c r="F34" s="46">
        <f>D34-E34</f>
        <v>1504922146</v>
      </c>
      <c r="G34" s="5"/>
    </row>
    <row r="35" spans="1:7" hidden="1" x14ac:dyDescent="0.25">
      <c r="A35" s="117">
        <v>25</v>
      </c>
      <c r="B35" s="119" t="s">
        <v>29</v>
      </c>
      <c r="C35" s="152"/>
      <c r="D35" s="47"/>
      <c r="E35" s="47"/>
      <c r="F35" s="47"/>
      <c r="G35" s="5"/>
    </row>
    <row r="36" spans="1:7" ht="26.25" hidden="1" x14ac:dyDescent="0.25">
      <c r="A36" s="117">
        <v>26</v>
      </c>
      <c r="B36" s="119" t="s">
        <v>30</v>
      </c>
      <c r="C36" s="152"/>
      <c r="D36" s="47"/>
      <c r="E36" s="47"/>
      <c r="F36" s="47"/>
      <c r="G36" s="5"/>
    </row>
    <row r="37" spans="1:7" ht="26.25" hidden="1" x14ac:dyDescent="0.25">
      <c r="A37" s="117">
        <v>27</v>
      </c>
      <c r="B37" s="119" t="s">
        <v>31</v>
      </c>
      <c r="C37" s="152"/>
      <c r="D37" s="47"/>
      <c r="E37" s="47"/>
      <c r="F37" s="47"/>
      <c r="G37" s="5"/>
    </row>
    <row r="38" spans="1:7" ht="26.25" x14ac:dyDescent="0.25">
      <c r="A38" s="117">
        <v>28</v>
      </c>
      <c r="B38" s="119" t="s">
        <v>66</v>
      </c>
      <c r="C38" s="152">
        <v>300000000</v>
      </c>
      <c r="D38" s="46">
        <v>216666400</v>
      </c>
      <c r="E38" s="46">
        <v>161571446.87</v>
      </c>
      <c r="F38" s="46">
        <f>+D38-E38</f>
        <v>55094953.129999995</v>
      </c>
      <c r="G38" s="15"/>
    </row>
    <row r="39" spans="1:7" hidden="1" x14ac:dyDescent="0.25">
      <c r="A39" s="117">
        <v>29</v>
      </c>
      <c r="B39" s="119" t="s">
        <v>32</v>
      </c>
      <c r="C39" s="47"/>
      <c r="D39" s="47"/>
      <c r="E39" s="47"/>
      <c r="F39" s="47"/>
      <c r="G39" s="5"/>
    </row>
    <row r="40" spans="1:7" hidden="1" x14ac:dyDescent="0.25">
      <c r="A40" s="117">
        <v>30</v>
      </c>
      <c r="B40" s="119" t="s">
        <v>33</v>
      </c>
      <c r="C40" s="47"/>
      <c r="D40" s="47"/>
      <c r="E40" s="47"/>
      <c r="F40" s="47"/>
      <c r="G40" s="5"/>
    </row>
    <row r="41" spans="1:7" hidden="1" x14ac:dyDescent="0.25">
      <c r="A41" s="117">
        <v>31</v>
      </c>
      <c r="B41" s="119" t="s">
        <v>34</v>
      </c>
      <c r="C41" s="47"/>
      <c r="D41" s="47"/>
      <c r="E41" s="47"/>
      <c r="F41" s="47"/>
      <c r="G41" s="5"/>
    </row>
    <row r="42" spans="1:7" x14ac:dyDescent="0.25">
      <c r="A42" s="120"/>
      <c r="B42" s="120"/>
      <c r="C42" s="120"/>
      <c r="D42" s="120"/>
      <c r="E42" s="120"/>
      <c r="F42" s="120"/>
    </row>
    <row r="43" spans="1:7" x14ac:dyDescent="0.25">
      <c r="A43" s="120"/>
      <c r="B43" s="120"/>
      <c r="C43" s="120"/>
      <c r="D43" s="120"/>
      <c r="E43" s="120"/>
      <c r="F43" s="120"/>
    </row>
    <row r="44" spans="1:7" x14ac:dyDescent="0.25">
      <c r="A44" s="121" t="s">
        <v>391</v>
      </c>
      <c r="B44" s="120"/>
      <c r="C44" s="120"/>
      <c r="D44" s="120"/>
      <c r="E44" s="120"/>
      <c r="F44" s="120"/>
    </row>
  </sheetData>
  <mergeCells count="4">
    <mergeCell ref="A9:A10"/>
    <mergeCell ref="B9:B10"/>
    <mergeCell ref="C9:D9"/>
    <mergeCell ref="E9:E10"/>
  </mergeCells>
  <pageMargins left="0.45" right="0.2" top="0.11" bottom="0.17" header="0.3" footer="0.3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6" workbookViewId="0">
      <selection activeCell="F9" sqref="F9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8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2"/>
      <c r="F1" s="12" t="s">
        <v>9</v>
      </c>
      <c r="G1" s="12"/>
    </row>
    <row r="2" spans="1:11" x14ac:dyDescent="0.25">
      <c r="C2" s="12"/>
      <c r="F2" s="12" t="s">
        <v>118</v>
      </c>
      <c r="G2" s="12"/>
    </row>
    <row r="3" spans="1:11" x14ac:dyDescent="0.25">
      <c r="B3" s="34"/>
      <c r="C3" s="34"/>
      <c r="D3" s="34"/>
      <c r="E3" s="34"/>
    </row>
    <row r="4" spans="1:11" ht="19.5" x14ac:dyDescent="0.3">
      <c r="A4" s="30"/>
      <c r="B4" s="30"/>
      <c r="C4" s="30" t="s">
        <v>119</v>
      </c>
      <c r="D4" s="30"/>
      <c r="E4" s="30"/>
      <c r="F4" s="30"/>
      <c r="G4" s="30"/>
    </row>
    <row r="5" spans="1:11" x14ac:dyDescent="0.25">
      <c r="C5" s="8"/>
      <c r="D5" s="8"/>
      <c r="E5" s="8"/>
      <c r="G5" s="8" t="s">
        <v>120</v>
      </c>
    </row>
    <row r="6" spans="1:11" x14ac:dyDescent="0.25">
      <c r="C6" s="8"/>
      <c r="D6" s="8"/>
      <c r="E6" s="8"/>
      <c r="F6" s="8"/>
    </row>
    <row r="7" spans="1:11" x14ac:dyDescent="0.25">
      <c r="A7" t="s">
        <v>68</v>
      </c>
      <c r="B7" s="3"/>
    </row>
    <row r="8" spans="1:11" x14ac:dyDescent="0.25">
      <c r="A8" s="296" t="s">
        <v>178</v>
      </c>
      <c r="B8" s="296"/>
      <c r="C8" s="296"/>
      <c r="D8" s="296"/>
      <c r="E8" s="296"/>
      <c r="F8" t="s">
        <v>449</v>
      </c>
      <c r="G8" s="1"/>
    </row>
    <row r="9" spans="1:11" x14ac:dyDescent="0.25">
      <c r="F9" s="1"/>
      <c r="G9" s="1"/>
      <c r="H9" s="1" t="s">
        <v>67</v>
      </c>
    </row>
    <row r="10" spans="1:11" x14ac:dyDescent="0.25">
      <c r="F10" s="1"/>
      <c r="G10" s="1"/>
      <c r="H10" s="1"/>
    </row>
    <row r="11" spans="1:11" ht="105" x14ac:dyDescent="0.25">
      <c r="A11" s="45" t="s">
        <v>121</v>
      </c>
      <c r="B11" s="45"/>
      <c r="C11" s="10" t="s">
        <v>122</v>
      </c>
      <c r="D11" s="10" t="s">
        <v>123</v>
      </c>
      <c r="E11" s="10" t="s">
        <v>124</v>
      </c>
      <c r="F11" s="10" t="s">
        <v>72</v>
      </c>
      <c r="G11" s="10" t="s">
        <v>125</v>
      </c>
      <c r="H11" s="10" t="s">
        <v>126</v>
      </c>
      <c r="I11" s="10" t="s">
        <v>127</v>
      </c>
      <c r="J11" s="10" t="s">
        <v>128</v>
      </c>
      <c r="K11" s="10" t="s">
        <v>129</v>
      </c>
    </row>
    <row r="12" spans="1:11" x14ac:dyDescent="0.25">
      <c r="A12" s="297" t="s">
        <v>149</v>
      </c>
      <c r="B12" s="41" t="s">
        <v>130</v>
      </c>
      <c r="C12" s="38" t="s">
        <v>131</v>
      </c>
      <c r="D12" s="11"/>
      <c r="E12" s="11"/>
      <c r="F12" s="11"/>
      <c r="G12" s="5"/>
      <c r="H12" s="5"/>
      <c r="I12" s="20"/>
      <c r="J12" s="20"/>
      <c r="K12" s="20"/>
    </row>
    <row r="13" spans="1:11" x14ac:dyDescent="0.25">
      <c r="A13" s="298"/>
      <c r="B13" s="41" t="s">
        <v>143</v>
      </c>
      <c r="C13" s="38" t="s">
        <v>132</v>
      </c>
      <c r="D13" s="11"/>
      <c r="E13" s="11"/>
      <c r="F13" s="11"/>
      <c r="G13" s="11"/>
      <c r="H13" s="11"/>
      <c r="I13" s="20"/>
      <c r="J13" s="20"/>
      <c r="K13" s="20"/>
    </row>
    <row r="14" spans="1:11" x14ac:dyDescent="0.25">
      <c r="A14" s="298"/>
      <c r="B14" s="41" t="s">
        <v>144</v>
      </c>
      <c r="C14" s="38" t="s">
        <v>133</v>
      </c>
      <c r="D14" s="11">
        <v>239</v>
      </c>
      <c r="E14" s="11">
        <v>239</v>
      </c>
      <c r="F14" s="11">
        <f>D14-E14</f>
        <v>0</v>
      </c>
      <c r="G14" s="11"/>
      <c r="H14" s="11"/>
      <c r="I14" s="20">
        <v>2</v>
      </c>
      <c r="J14" s="20"/>
      <c r="K14" s="20"/>
    </row>
    <row r="15" spans="1:11" x14ac:dyDescent="0.25">
      <c r="A15" s="298"/>
      <c r="B15" s="41" t="s">
        <v>145</v>
      </c>
      <c r="C15" s="38" t="s">
        <v>134</v>
      </c>
      <c r="D15" s="5"/>
      <c r="E15" s="5"/>
      <c r="F15" s="5"/>
      <c r="G15" s="5"/>
      <c r="H15" s="5"/>
      <c r="I15" s="20"/>
      <c r="J15" s="20"/>
      <c r="K15" s="20"/>
    </row>
    <row r="16" spans="1:11" ht="24.75" x14ac:dyDescent="0.25">
      <c r="A16" s="298"/>
      <c r="B16" s="41" t="s">
        <v>146</v>
      </c>
      <c r="C16" s="38" t="s">
        <v>135</v>
      </c>
      <c r="D16" s="5"/>
      <c r="E16" s="5"/>
      <c r="F16" s="5"/>
      <c r="G16" s="5"/>
      <c r="H16" s="5"/>
      <c r="I16" s="20"/>
      <c r="J16" s="20"/>
      <c r="K16" s="20"/>
    </row>
    <row r="17" spans="1:11" ht="24.75" x14ac:dyDescent="0.25">
      <c r="A17" s="298"/>
      <c r="B17" s="41" t="s">
        <v>147</v>
      </c>
      <c r="C17" s="38" t="s">
        <v>136</v>
      </c>
      <c r="D17" s="5"/>
      <c r="E17" s="5"/>
      <c r="F17" s="5"/>
      <c r="G17" s="5"/>
      <c r="H17" s="5"/>
      <c r="I17" s="20"/>
      <c r="J17" s="20"/>
      <c r="K17" s="20"/>
    </row>
    <row r="18" spans="1:11" ht="24.75" x14ac:dyDescent="0.25">
      <c r="A18" s="298"/>
      <c r="B18" s="41" t="s">
        <v>148</v>
      </c>
      <c r="C18" s="38" t="s">
        <v>137</v>
      </c>
      <c r="D18" s="5"/>
      <c r="E18" s="5"/>
      <c r="F18" s="5"/>
      <c r="G18" s="5"/>
      <c r="H18" s="5"/>
      <c r="I18" s="20"/>
      <c r="J18" s="20"/>
      <c r="K18" s="20"/>
    </row>
    <row r="19" spans="1:11" ht="24.75" x14ac:dyDescent="0.25">
      <c r="A19" s="298"/>
      <c r="B19" s="42">
        <v>1.8</v>
      </c>
      <c r="C19" s="39" t="s">
        <v>138</v>
      </c>
      <c r="D19" s="20"/>
      <c r="E19" s="20"/>
      <c r="F19" s="20"/>
      <c r="G19" s="20"/>
      <c r="H19" s="20"/>
      <c r="I19" s="20"/>
      <c r="J19" s="20"/>
      <c r="K19" s="20"/>
    </row>
    <row r="20" spans="1:11" ht="24.75" x14ac:dyDescent="0.25">
      <c r="A20" s="298"/>
      <c r="B20" s="42">
        <v>1.9</v>
      </c>
      <c r="C20" s="39" t="s">
        <v>139</v>
      </c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298"/>
      <c r="B21" s="42">
        <v>1.1000000000000001</v>
      </c>
      <c r="C21" s="39" t="s">
        <v>140</v>
      </c>
      <c r="D21" s="20">
        <v>28</v>
      </c>
      <c r="E21" s="20">
        <v>28</v>
      </c>
      <c r="F21" s="11">
        <f>D21-E21</f>
        <v>0</v>
      </c>
      <c r="G21" s="20"/>
      <c r="H21" s="20"/>
      <c r="I21" s="20"/>
      <c r="J21" s="20"/>
      <c r="K21" s="20"/>
    </row>
    <row r="22" spans="1:11" x14ac:dyDescent="0.25">
      <c r="A22" s="298"/>
      <c r="B22" s="42">
        <v>1.1100000000000001</v>
      </c>
      <c r="C22" s="39" t="s">
        <v>141</v>
      </c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299"/>
      <c r="B23" s="303" t="s">
        <v>142</v>
      </c>
      <c r="C23" s="304"/>
      <c r="D23" s="20"/>
      <c r="E23" s="20"/>
      <c r="F23" s="20"/>
      <c r="G23" s="20"/>
      <c r="H23" s="20"/>
      <c r="I23" s="20"/>
      <c r="J23" s="20"/>
      <c r="K23" s="20"/>
    </row>
    <row r="24" spans="1:11" ht="20.25" customHeight="1" x14ac:dyDescent="0.25">
      <c r="A24" s="300" t="s">
        <v>153</v>
      </c>
      <c r="B24" s="20">
        <v>2.1</v>
      </c>
      <c r="C24" s="40" t="s">
        <v>150</v>
      </c>
      <c r="D24" s="20"/>
      <c r="E24" s="20"/>
      <c r="F24" s="20"/>
      <c r="G24" s="20"/>
      <c r="H24" s="20"/>
      <c r="I24" s="20"/>
      <c r="J24" s="20"/>
      <c r="K24" s="20"/>
    </row>
    <row r="25" spans="1:11" ht="20.25" customHeight="1" x14ac:dyDescent="0.25">
      <c r="A25" s="301"/>
      <c r="B25" s="20">
        <v>2.2000000000000002</v>
      </c>
      <c r="C25" s="40" t="s">
        <v>151</v>
      </c>
      <c r="D25" s="20"/>
      <c r="E25" s="20"/>
      <c r="F25" s="20"/>
      <c r="G25" s="20"/>
      <c r="H25" s="20"/>
      <c r="I25" s="20"/>
      <c r="J25" s="20"/>
      <c r="K25" s="20"/>
    </row>
    <row r="26" spans="1:11" ht="20.25" customHeight="1" x14ac:dyDescent="0.25">
      <c r="A26" s="302"/>
      <c r="B26" s="20">
        <v>2.2999999999999998</v>
      </c>
      <c r="C26" s="40" t="s">
        <v>152</v>
      </c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0"/>
      <c r="B27" s="303" t="s">
        <v>142</v>
      </c>
      <c r="C27" s="304"/>
      <c r="D27" s="48">
        <f>SUM(D14:D26)</f>
        <v>267</v>
      </c>
      <c r="E27" s="48">
        <f t="shared" ref="E27:F27" si="0">SUM(E14:E26)</f>
        <v>267</v>
      </c>
      <c r="F27" s="48">
        <f t="shared" si="0"/>
        <v>0</v>
      </c>
      <c r="G27" s="20"/>
      <c r="H27" s="20"/>
      <c r="I27" s="20"/>
      <c r="J27" s="20"/>
      <c r="K27" s="20"/>
    </row>
  </sheetData>
  <mergeCells count="5">
    <mergeCell ref="A8:E8"/>
    <mergeCell ref="A12:A23"/>
    <mergeCell ref="A24:A26"/>
    <mergeCell ref="B27:C27"/>
    <mergeCell ref="B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37" workbookViewId="0">
      <selection activeCell="E27" sqref="E27"/>
    </sheetView>
  </sheetViews>
  <sheetFormatPr defaultRowHeight="14.25" x14ac:dyDescent="0.2"/>
  <cols>
    <col min="1" max="1" width="11.42578125" style="35" customWidth="1"/>
    <col min="2" max="2" width="28.7109375" style="35" bestFit="1" customWidth="1"/>
    <col min="3" max="3" width="15.85546875" style="35" customWidth="1"/>
    <col min="4" max="4" width="16.5703125" style="35" customWidth="1"/>
    <col min="5" max="5" width="39.5703125" style="35" customWidth="1"/>
    <col min="6" max="6" width="20" style="35" bestFit="1" customWidth="1"/>
    <col min="7" max="7" width="47.85546875" style="35" customWidth="1"/>
    <col min="8" max="16384" width="9.140625" style="35"/>
  </cols>
  <sheetData>
    <row r="1" spans="1:7" x14ac:dyDescent="0.2">
      <c r="E1" s="36" t="s">
        <v>9</v>
      </c>
      <c r="F1" s="36"/>
      <c r="G1" s="36"/>
    </row>
    <row r="2" spans="1:7" x14ac:dyDescent="0.2">
      <c r="E2" s="36" t="s">
        <v>109</v>
      </c>
      <c r="F2" s="36"/>
      <c r="G2" s="36"/>
    </row>
    <row r="3" spans="1:7" ht="15.75" x14ac:dyDescent="0.25">
      <c r="A3" s="210" t="s">
        <v>103</v>
      </c>
      <c r="B3" s="210"/>
      <c r="C3" s="210"/>
      <c r="D3" s="210"/>
      <c r="E3" s="210"/>
      <c r="F3" s="32"/>
      <c r="G3" s="32"/>
    </row>
    <row r="4" spans="1:7" ht="15.75" x14ac:dyDescent="0.25">
      <c r="C4" s="32"/>
      <c r="D4" s="32"/>
      <c r="E4" s="32"/>
      <c r="F4" s="32"/>
      <c r="G4" s="32"/>
    </row>
    <row r="5" spans="1:7" ht="15" x14ac:dyDescent="0.2">
      <c r="C5" s="6"/>
      <c r="D5" s="6"/>
      <c r="E5" s="8" t="s">
        <v>172</v>
      </c>
      <c r="F5" s="7"/>
    </row>
    <row r="6" spans="1:7" ht="15" x14ac:dyDescent="0.2">
      <c r="C6" s="6"/>
      <c r="D6" s="6"/>
      <c r="E6" s="6"/>
      <c r="F6" s="6"/>
      <c r="G6" s="6"/>
    </row>
    <row r="7" spans="1:7" ht="15" x14ac:dyDescent="0.2">
      <c r="A7" s="6" t="s">
        <v>105</v>
      </c>
      <c r="B7" s="6"/>
      <c r="C7" s="6"/>
      <c r="D7" s="6"/>
      <c r="E7" s="6"/>
      <c r="F7" s="6"/>
      <c r="G7" s="6"/>
    </row>
    <row r="8" spans="1:7" ht="15" x14ac:dyDescent="0.2">
      <c r="A8" s="6" t="s">
        <v>637</v>
      </c>
      <c r="B8" s="6"/>
      <c r="C8" s="6"/>
      <c r="D8" s="6"/>
      <c r="E8" s="6"/>
      <c r="F8" s="6"/>
      <c r="G8" s="6"/>
    </row>
    <row r="9" spans="1:7" ht="15" x14ac:dyDescent="0.2">
      <c r="C9" s="6"/>
      <c r="D9" s="6"/>
      <c r="E9" s="37" t="s">
        <v>67</v>
      </c>
    </row>
    <row r="10" spans="1:7" ht="15" x14ac:dyDescent="0.2">
      <c r="A10" s="211" t="s">
        <v>582</v>
      </c>
      <c r="B10" s="211"/>
      <c r="C10" s="212" t="s">
        <v>111</v>
      </c>
      <c r="D10" s="212"/>
      <c r="E10" s="213" t="s">
        <v>14</v>
      </c>
      <c r="F10" s="215" t="s">
        <v>110</v>
      </c>
    </row>
    <row r="11" spans="1:7" s="37" customFormat="1" ht="33" customHeight="1" x14ac:dyDescent="0.2">
      <c r="A11" s="9" t="s">
        <v>10</v>
      </c>
      <c r="B11" s="9" t="s">
        <v>11</v>
      </c>
      <c r="C11" s="9" t="s">
        <v>12</v>
      </c>
      <c r="D11" s="9" t="s">
        <v>13</v>
      </c>
      <c r="E11" s="214"/>
      <c r="F11" s="216"/>
    </row>
    <row r="12" spans="1:7" customFormat="1" ht="15" x14ac:dyDescent="0.25">
      <c r="A12" s="176">
        <v>42584</v>
      </c>
      <c r="B12" s="177" t="s">
        <v>530</v>
      </c>
      <c r="C12" s="178"/>
      <c r="D12" s="179">
        <v>14487000</v>
      </c>
      <c r="E12" s="180" t="s">
        <v>531</v>
      </c>
      <c r="F12" s="20"/>
    </row>
    <row r="13" spans="1:7" customFormat="1" ht="15" x14ac:dyDescent="0.25">
      <c r="A13" s="176">
        <v>42584</v>
      </c>
      <c r="B13" s="177" t="s">
        <v>532</v>
      </c>
      <c r="C13" s="178"/>
      <c r="D13" s="179">
        <v>29500000</v>
      </c>
      <c r="E13" s="180" t="s">
        <v>533</v>
      </c>
      <c r="F13" s="20"/>
    </row>
    <row r="14" spans="1:7" customFormat="1" ht="15" x14ac:dyDescent="0.25">
      <c r="A14" s="176">
        <v>42590</v>
      </c>
      <c r="B14" s="177" t="s">
        <v>534</v>
      </c>
      <c r="C14" s="178"/>
      <c r="D14" s="179">
        <v>9496400</v>
      </c>
      <c r="E14" s="180" t="s">
        <v>535</v>
      </c>
      <c r="F14" s="20"/>
    </row>
    <row r="15" spans="1:7" customFormat="1" ht="15" x14ac:dyDescent="0.25">
      <c r="A15" s="176">
        <v>42590</v>
      </c>
      <c r="B15" s="177" t="s">
        <v>536</v>
      </c>
      <c r="C15" s="178"/>
      <c r="D15" s="179">
        <v>14390000</v>
      </c>
      <c r="E15" s="180" t="s">
        <v>537</v>
      </c>
      <c r="F15" s="20"/>
    </row>
    <row r="16" spans="1:7" customFormat="1" ht="15" x14ac:dyDescent="0.25">
      <c r="A16" s="176">
        <v>42592</v>
      </c>
      <c r="B16" s="177" t="s">
        <v>521</v>
      </c>
      <c r="C16" s="179">
        <v>891482900</v>
      </c>
      <c r="D16" s="178">
        <v>0</v>
      </c>
      <c r="E16" s="180" t="s">
        <v>538</v>
      </c>
      <c r="F16" s="20"/>
    </row>
    <row r="17" spans="1:6" customFormat="1" ht="15" x14ac:dyDescent="0.25">
      <c r="A17" s="176">
        <v>42593</v>
      </c>
      <c r="B17" s="177" t="s">
        <v>539</v>
      </c>
      <c r="C17" s="178">
        <v>0</v>
      </c>
      <c r="D17" s="179">
        <v>15000000</v>
      </c>
      <c r="E17" s="180" t="s">
        <v>527</v>
      </c>
      <c r="F17" s="20"/>
    </row>
    <row r="18" spans="1:6" customFormat="1" ht="15" x14ac:dyDescent="0.25">
      <c r="A18" s="176">
        <v>42593</v>
      </c>
      <c r="B18" s="177" t="s">
        <v>540</v>
      </c>
      <c r="C18" s="178">
        <v>0</v>
      </c>
      <c r="D18" s="179">
        <v>28000000</v>
      </c>
      <c r="E18" s="180" t="s">
        <v>527</v>
      </c>
      <c r="F18" s="20"/>
    </row>
    <row r="19" spans="1:6" customFormat="1" ht="15" x14ac:dyDescent="0.25">
      <c r="A19" s="176">
        <v>42593</v>
      </c>
      <c r="B19" s="177" t="s">
        <v>541</v>
      </c>
      <c r="C19" s="178">
        <v>0</v>
      </c>
      <c r="D19" s="179">
        <v>32500000</v>
      </c>
      <c r="E19" s="180" t="s">
        <v>542</v>
      </c>
      <c r="F19" s="20"/>
    </row>
    <row r="20" spans="1:6" customFormat="1" ht="15" x14ac:dyDescent="0.25">
      <c r="A20" s="176">
        <v>42600</v>
      </c>
      <c r="B20" s="177" t="s">
        <v>543</v>
      </c>
      <c r="C20" s="178">
        <v>0</v>
      </c>
      <c r="D20" s="179">
        <v>5224793.01</v>
      </c>
      <c r="E20" s="180" t="s">
        <v>544</v>
      </c>
      <c r="F20" s="20"/>
    </row>
    <row r="21" spans="1:6" customFormat="1" ht="15" x14ac:dyDescent="0.25">
      <c r="A21" s="176">
        <v>42600</v>
      </c>
      <c r="B21" s="177" t="s">
        <v>545</v>
      </c>
      <c r="C21" s="178">
        <v>0</v>
      </c>
      <c r="D21" s="179">
        <v>12818816</v>
      </c>
      <c r="E21" s="180" t="s">
        <v>546</v>
      </c>
      <c r="F21" s="20"/>
    </row>
    <row r="22" spans="1:6" customFormat="1" ht="15" x14ac:dyDescent="0.25">
      <c r="A22" s="176">
        <v>42600</v>
      </c>
      <c r="B22" s="177" t="s">
        <v>520</v>
      </c>
      <c r="C22" s="178">
        <v>0</v>
      </c>
      <c r="D22" s="179">
        <v>44500000</v>
      </c>
      <c r="E22" s="180" t="s">
        <v>547</v>
      </c>
      <c r="F22" s="20"/>
    </row>
    <row r="23" spans="1:6" customFormat="1" ht="15" x14ac:dyDescent="0.25">
      <c r="A23" s="176">
        <v>42600</v>
      </c>
      <c r="B23" s="177" t="s">
        <v>548</v>
      </c>
      <c r="C23" s="178">
        <v>0</v>
      </c>
      <c r="D23" s="179">
        <v>44500000</v>
      </c>
      <c r="E23" s="180" t="s">
        <v>547</v>
      </c>
      <c r="F23" s="20"/>
    </row>
    <row r="24" spans="1:6" customFormat="1" ht="15" x14ac:dyDescent="0.25">
      <c r="A24" s="176">
        <v>42600</v>
      </c>
      <c r="B24" s="177" t="s">
        <v>549</v>
      </c>
      <c r="C24" s="178">
        <v>0</v>
      </c>
      <c r="D24" s="179">
        <v>145000000</v>
      </c>
      <c r="E24" s="180" t="s">
        <v>550</v>
      </c>
      <c r="F24" s="20"/>
    </row>
    <row r="25" spans="1:6" customFormat="1" ht="15" x14ac:dyDescent="0.25">
      <c r="A25" s="176">
        <v>42601</v>
      </c>
      <c r="B25" s="177" t="s">
        <v>521</v>
      </c>
      <c r="C25" s="179">
        <v>14504900</v>
      </c>
      <c r="D25" s="178">
        <v>0</v>
      </c>
      <c r="E25" s="180" t="s">
        <v>538</v>
      </c>
      <c r="F25" s="20"/>
    </row>
    <row r="26" spans="1:6" customFormat="1" ht="21" x14ac:dyDescent="0.25">
      <c r="A26" s="176">
        <v>42607</v>
      </c>
      <c r="B26" s="177" t="s">
        <v>551</v>
      </c>
      <c r="C26" s="178">
        <v>0</v>
      </c>
      <c r="D26" s="179">
        <v>5474425.2000000002</v>
      </c>
      <c r="E26" s="180" t="s">
        <v>638</v>
      </c>
      <c r="F26" s="20"/>
    </row>
    <row r="27" spans="1:6" customFormat="1" ht="21" x14ac:dyDescent="0.25">
      <c r="A27" s="176">
        <v>42607</v>
      </c>
      <c r="B27" s="177" t="s">
        <v>552</v>
      </c>
      <c r="C27" s="178">
        <v>0</v>
      </c>
      <c r="D27" s="179">
        <v>5904000</v>
      </c>
      <c r="E27" s="180" t="s">
        <v>638</v>
      </c>
      <c r="F27" s="20"/>
    </row>
    <row r="28" spans="1:6" customFormat="1" ht="21" x14ac:dyDescent="0.25">
      <c r="A28" s="176">
        <v>42607</v>
      </c>
      <c r="B28" s="177" t="s">
        <v>553</v>
      </c>
      <c r="C28" s="178">
        <v>0</v>
      </c>
      <c r="D28" s="179">
        <v>6080400</v>
      </c>
      <c r="E28" s="180" t="s">
        <v>639</v>
      </c>
      <c r="F28" s="20"/>
    </row>
    <row r="29" spans="1:6" customFormat="1" ht="21" x14ac:dyDescent="0.25">
      <c r="A29" s="176">
        <v>42607</v>
      </c>
      <c r="B29" s="177" t="s">
        <v>552</v>
      </c>
      <c r="C29" s="178">
        <v>0</v>
      </c>
      <c r="D29" s="179">
        <v>7063000</v>
      </c>
      <c r="E29" s="180" t="s">
        <v>639</v>
      </c>
      <c r="F29" s="20"/>
    </row>
    <row r="30" spans="1:6" customFormat="1" ht="15" x14ac:dyDescent="0.25">
      <c r="A30" s="176">
        <v>42611</v>
      </c>
      <c r="B30" s="177" t="s">
        <v>521</v>
      </c>
      <c r="C30" s="179">
        <v>647669600</v>
      </c>
      <c r="D30" s="178">
        <v>0</v>
      </c>
      <c r="E30" s="180" t="s">
        <v>538</v>
      </c>
      <c r="F30" s="20"/>
    </row>
    <row r="31" spans="1:6" customFormat="1" ht="21" x14ac:dyDescent="0.25">
      <c r="A31" s="176">
        <v>42611</v>
      </c>
      <c r="B31" s="177" t="s">
        <v>524</v>
      </c>
      <c r="C31" s="178">
        <v>0</v>
      </c>
      <c r="D31" s="179">
        <v>7729962</v>
      </c>
      <c r="E31" s="180" t="s">
        <v>554</v>
      </c>
      <c r="F31" s="20"/>
    </row>
    <row r="32" spans="1:6" customFormat="1" ht="15" x14ac:dyDescent="0.25">
      <c r="A32" s="176">
        <v>42611</v>
      </c>
      <c r="B32" s="177" t="s">
        <v>555</v>
      </c>
      <c r="C32" s="178">
        <v>0</v>
      </c>
      <c r="D32" s="179">
        <v>39000000</v>
      </c>
      <c r="E32" s="180" t="s">
        <v>556</v>
      </c>
      <c r="F32" s="20"/>
    </row>
    <row r="33" spans="1:6" customFormat="1" ht="15" x14ac:dyDescent="0.25">
      <c r="A33" s="176">
        <v>42611</v>
      </c>
      <c r="B33" s="177" t="s">
        <v>523</v>
      </c>
      <c r="C33" s="178">
        <v>0</v>
      </c>
      <c r="D33" s="179">
        <v>40800000</v>
      </c>
      <c r="E33" s="180" t="s">
        <v>557</v>
      </c>
      <c r="F33" s="20"/>
    </row>
    <row r="34" spans="1:6" customFormat="1" ht="15" x14ac:dyDescent="0.25">
      <c r="A34" s="176">
        <v>42611</v>
      </c>
      <c r="B34" s="177" t="s">
        <v>558</v>
      </c>
      <c r="C34" s="178">
        <v>0</v>
      </c>
      <c r="D34" s="179">
        <v>68868800</v>
      </c>
      <c r="E34" s="180" t="s">
        <v>559</v>
      </c>
      <c r="F34" s="20"/>
    </row>
    <row r="35" spans="1:6" customFormat="1" ht="15" x14ac:dyDescent="0.25">
      <c r="A35" s="176">
        <v>42612</v>
      </c>
      <c r="B35" s="177" t="s">
        <v>521</v>
      </c>
      <c r="C35" s="179">
        <v>55200000.009999998</v>
      </c>
      <c r="D35" s="178">
        <v>0</v>
      </c>
      <c r="E35" s="180" t="s">
        <v>528</v>
      </c>
      <c r="F35" s="20"/>
    </row>
    <row r="36" spans="1:6" customFormat="1" ht="15" x14ac:dyDescent="0.25">
      <c r="A36" s="176">
        <v>42612</v>
      </c>
      <c r="B36" s="177" t="s">
        <v>521</v>
      </c>
      <c r="C36" s="179">
        <v>23500000</v>
      </c>
      <c r="D36" s="178">
        <v>0</v>
      </c>
      <c r="E36" s="180" t="s">
        <v>528</v>
      </c>
      <c r="F36" s="20"/>
    </row>
    <row r="37" spans="1:6" customFormat="1" ht="15" x14ac:dyDescent="0.25">
      <c r="A37" s="176">
        <v>42612</v>
      </c>
      <c r="B37" s="177" t="s">
        <v>521</v>
      </c>
      <c r="C37" s="179">
        <v>250000000</v>
      </c>
      <c r="D37" s="178">
        <v>0</v>
      </c>
      <c r="E37" s="180" t="s">
        <v>528</v>
      </c>
      <c r="F37" s="20"/>
    </row>
    <row r="38" spans="1:6" customFormat="1" ht="15" x14ac:dyDescent="0.25">
      <c r="A38" s="176">
        <v>42612</v>
      </c>
      <c r="B38" s="177" t="s">
        <v>521</v>
      </c>
      <c r="C38" s="179">
        <v>45000000</v>
      </c>
      <c r="D38" s="178">
        <v>0</v>
      </c>
      <c r="E38" s="180" t="s">
        <v>528</v>
      </c>
      <c r="F38" s="20"/>
    </row>
    <row r="39" spans="1:6" customFormat="1" ht="15" x14ac:dyDescent="0.25">
      <c r="A39" s="176">
        <v>42612</v>
      </c>
      <c r="B39" s="177" t="s">
        <v>521</v>
      </c>
      <c r="C39" s="179">
        <v>30100000</v>
      </c>
      <c r="D39" s="178">
        <v>0</v>
      </c>
      <c r="E39" s="180" t="s">
        <v>528</v>
      </c>
      <c r="F39" s="20"/>
    </row>
    <row r="40" spans="1:6" customFormat="1" ht="15" x14ac:dyDescent="0.25">
      <c r="A40" s="176">
        <v>42612</v>
      </c>
      <c r="B40" s="177" t="s">
        <v>521</v>
      </c>
      <c r="C40" s="179">
        <v>24600000</v>
      </c>
      <c r="D40" s="178">
        <v>0</v>
      </c>
      <c r="E40" s="180" t="s">
        <v>528</v>
      </c>
      <c r="F40" s="20"/>
    </row>
    <row r="41" spans="1:6" customFormat="1" ht="15" x14ac:dyDescent="0.25">
      <c r="A41" s="176">
        <v>42612</v>
      </c>
      <c r="B41" s="177" t="s">
        <v>521</v>
      </c>
      <c r="C41" s="179">
        <v>58200000</v>
      </c>
      <c r="D41" s="178">
        <v>0</v>
      </c>
      <c r="E41" s="180" t="s">
        <v>528</v>
      </c>
      <c r="F41" s="20"/>
    </row>
    <row r="42" spans="1:6" customFormat="1" ht="15" x14ac:dyDescent="0.25">
      <c r="A42" s="176">
        <v>42612</v>
      </c>
      <c r="B42" s="177" t="s">
        <v>521</v>
      </c>
      <c r="C42" s="179">
        <v>79912754</v>
      </c>
      <c r="D42" s="178">
        <v>0</v>
      </c>
      <c r="E42" s="180" t="s">
        <v>528</v>
      </c>
      <c r="F42" s="20"/>
    </row>
    <row r="43" spans="1:6" customFormat="1" ht="15" x14ac:dyDescent="0.25">
      <c r="A43" s="176">
        <v>42612</v>
      </c>
      <c r="B43" s="177" t="s">
        <v>525</v>
      </c>
      <c r="C43" s="178">
        <v>0</v>
      </c>
      <c r="D43" s="179">
        <v>8624000</v>
      </c>
      <c r="E43" s="180" t="s">
        <v>560</v>
      </c>
      <c r="F43" s="20"/>
    </row>
    <row r="44" spans="1:6" customFormat="1" ht="15" x14ac:dyDescent="0.25">
      <c r="A44" s="176">
        <v>42612</v>
      </c>
      <c r="B44" s="177" t="s">
        <v>561</v>
      </c>
      <c r="C44" s="178">
        <v>0</v>
      </c>
      <c r="D44" s="179">
        <v>23500000</v>
      </c>
      <c r="E44" s="180" t="s">
        <v>562</v>
      </c>
      <c r="F44" s="20"/>
    </row>
    <row r="45" spans="1:6" customFormat="1" ht="15" x14ac:dyDescent="0.25">
      <c r="A45" s="176">
        <v>42612</v>
      </c>
      <c r="B45" s="177" t="s">
        <v>563</v>
      </c>
      <c r="C45" s="178">
        <v>0</v>
      </c>
      <c r="D45" s="179">
        <v>24600000</v>
      </c>
      <c r="E45" s="180" t="s">
        <v>564</v>
      </c>
      <c r="F45" s="20"/>
    </row>
    <row r="46" spans="1:6" customFormat="1" ht="15" x14ac:dyDescent="0.25">
      <c r="A46" s="176">
        <v>42612</v>
      </c>
      <c r="B46" s="177" t="s">
        <v>565</v>
      </c>
      <c r="C46" s="178">
        <v>0</v>
      </c>
      <c r="D46" s="179">
        <v>28739808</v>
      </c>
      <c r="E46" s="180" t="s">
        <v>566</v>
      </c>
      <c r="F46" s="20"/>
    </row>
    <row r="47" spans="1:6" customFormat="1" ht="21" x14ac:dyDescent="0.25">
      <c r="A47" s="176">
        <v>42612</v>
      </c>
      <c r="B47" s="177" t="s">
        <v>522</v>
      </c>
      <c r="C47" s="178">
        <v>0</v>
      </c>
      <c r="D47" s="179">
        <v>29300000</v>
      </c>
      <c r="E47" s="180" t="s">
        <v>567</v>
      </c>
      <c r="F47" s="20"/>
    </row>
    <row r="48" spans="1:6" customFormat="1" ht="21" x14ac:dyDescent="0.25">
      <c r="A48" s="176">
        <v>42612</v>
      </c>
      <c r="B48" s="177" t="s">
        <v>568</v>
      </c>
      <c r="C48" s="178">
        <v>0</v>
      </c>
      <c r="D48" s="179">
        <v>45000000</v>
      </c>
      <c r="E48" s="180" t="s">
        <v>569</v>
      </c>
      <c r="F48" s="20"/>
    </row>
    <row r="49" spans="1:6" customFormat="1" ht="15" x14ac:dyDescent="0.25">
      <c r="A49" s="176">
        <v>42612</v>
      </c>
      <c r="B49" s="177" t="s">
        <v>570</v>
      </c>
      <c r="C49" s="178">
        <v>0</v>
      </c>
      <c r="D49" s="179">
        <v>55200000</v>
      </c>
      <c r="E49" s="180" t="s">
        <v>571</v>
      </c>
      <c r="F49" s="20"/>
    </row>
    <row r="50" spans="1:6" customFormat="1" ht="21" x14ac:dyDescent="0.25">
      <c r="A50" s="176">
        <v>42612</v>
      </c>
      <c r="B50" s="177" t="s">
        <v>572</v>
      </c>
      <c r="C50" s="178">
        <v>0</v>
      </c>
      <c r="D50" s="179">
        <v>57400000</v>
      </c>
      <c r="E50" s="180" t="s">
        <v>573</v>
      </c>
      <c r="F50" s="20"/>
    </row>
    <row r="51" spans="1:6" customFormat="1" ht="21" x14ac:dyDescent="0.25">
      <c r="A51" s="176">
        <v>42612</v>
      </c>
      <c r="B51" s="177" t="s">
        <v>574</v>
      </c>
      <c r="C51" s="178">
        <v>0</v>
      </c>
      <c r="D51" s="179">
        <v>79112754</v>
      </c>
      <c r="E51" s="180" t="s">
        <v>575</v>
      </c>
      <c r="F51" s="20"/>
    </row>
    <row r="52" spans="1:6" customFormat="1" ht="15" x14ac:dyDescent="0.25">
      <c r="A52" s="176">
        <v>42612</v>
      </c>
      <c r="B52" s="177" t="s">
        <v>583</v>
      </c>
      <c r="C52" s="178">
        <v>0</v>
      </c>
      <c r="D52" s="179">
        <v>105322500</v>
      </c>
      <c r="E52" s="180" t="s">
        <v>576</v>
      </c>
      <c r="F52" s="20"/>
    </row>
    <row r="53" spans="1:6" customFormat="1" ht="15" x14ac:dyDescent="0.25">
      <c r="A53" s="176">
        <v>42612</v>
      </c>
      <c r="B53" s="177" t="s">
        <v>577</v>
      </c>
      <c r="C53" s="178">
        <v>0</v>
      </c>
      <c r="D53" s="179">
        <v>221260192</v>
      </c>
      <c r="E53" s="180" t="s">
        <v>578</v>
      </c>
      <c r="F53" s="20"/>
    </row>
    <row r="54" spans="1:6" customFormat="1" ht="15" x14ac:dyDescent="0.25">
      <c r="A54" s="176">
        <v>42613</v>
      </c>
      <c r="B54" s="177" t="s">
        <v>521</v>
      </c>
      <c r="C54" s="178">
        <v>0</v>
      </c>
      <c r="D54" s="179">
        <v>12108500</v>
      </c>
      <c r="E54" s="180" t="s">
        <v>579</v>
      </c>
      <c r="F54" s="20"/>
    </row>
    <row r="55" spans="1:6" customFormat="1" ht="15" x14ac:dyDescent="0.25">
      <c r="A55" s="176">
        <v>42613</v>
      </c>
      <c r="B55" s="177" t="s">
        <v>521</v>
      </c>
      <c r="C55" s="178">
        <v>0</v>
      </c>
      <c r="D55" s="179">
        <v>304557630</v>
      </c>
      <c r="E55" s="180" t="s">
        <v>580</v>
      </c>
      <c r="F55" s="20"/>
    </row>
    <row r="56" spans="1:6" customFormat="1" ht="15" x14ac:dyDescent="0.25">
      <c r="A56" s="176">
        <v>42613</v>
      </c>
      <c r="B56" s="177" t="s">
        <v>526</v>
      </c>
      <c r="C56" s="178">
        <v>0</v>
      </c>
      <c r="D56" s="179">
        <v>345511849.5</v>
      </c>
      <c r="E56" s="180" t="s">
        <v>581</v>
      </c>
      <c r="F56" s="20"/>
    </row>
  </sheetData>
  <mergeCells count="5">
    <mergeCell ref="A3:E3"/>
    <mergeCell ref="A10:B10"/>
    <mergeCell ref="C10:D10"/>
    <mergeCell ref="E10:E11"/>
    <mergeCell ref="F10:F11"/>
  </mergeCells>
  <pageMargins left="0.5" right="0.2" top="0.11" bottom="0.25" header="0.11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topLeftCell="A34" workbookViewId="0">
      <selection activeCell="B14" sqref="B14"/>
    </sheetView>
  </sheetViews>
  <sheetFormatPr defaultRowHeight="15" x14ac:dyDescent="0.25"/>
  <cols>
    <col min="1" max="1" width="6.28515625" customWidth="1"/>
    <col min="2" max="2" width="35.28515625" customWidth="1"/>
    <col min="3" max="3" width="15.85546875" bestFit="1" customWidth="1"/>
    <col min="4" max="4" width="20.85546875" customWidth="1"/>
    <col min="5" max="5" width="14.28515625" bestFit="1" customWidth="1"/>
    <col min="6" max="6" width="22.85546875" bestFit="1" customWidth="1"/>
    <col min="7" max="7" width="11.85546875" bestFit="1" customWidth="1"/>
  </cols>
  <sheetData>
    <row r="1" spans="1:9" ht="15.75" x14ac:dyDescent="0.25">
      <c r="A1" s="6"/>
      <c r="B1" s="155"/>
      <c r="C1" s="155"/>
      <c r="D1" s="183" t="s">
        <v>9</v>
      </c>
      <c r="E1" s="155"/>
      <c r="F1" s="155"/>
      <c r="G1" s="155"/>
      <c r="H1" s="123"/>
      <c r="I1" s="123"/>
    </row>
    <row r="2" spans="1:9" ht="15.75" x14ac:dyDescent="0.25">
      <c r="A2" s="6"/>
      <c r="B2" s="155"/>
      <c r="C2" s="155"/>
      <c r="D2" s="183" t="s">
        <v>377</v>
      </c>
      <c r="E2" s="155"/>
      <c r="F2" s="155"/>
      <c r="G2" s="155"/>
      <c r="H2" s="123"/>
      <c r="I2" s="123"/>
    </row>
    <row r="3" spans="1:9" ht="15.75" x14ac:dyDescent="0.25">
      <c r="A3" s="6"/>
      <c r="B3" s="98"/>
      <c r="C3" s="98"/>
      <c r="D3" s="98"/>
      <c r="E3" s="98"/>
      <c r="F3" s="6"/>
      <c r="G3" s="6"/>
    </row>
    <row r="4" spans="1:9" ht="15.75" x14ac:dyDescent="0.25">
      <c r="A4" s="219" t="s">
        <v>378</v>
      </c>
      <c r="B4" s="219"/>
      <c r="C4" s="219"/>
      <c r="D4" s="219"/>
      <c r="E4" s="219"/>
      <c r="F4" s="219"/>
      <c r="G4" s="99"/>
    </row>
    <row r="5" spans="1:9" ht="15.75" x14ac:dyDescent="0.25">
      <c r="A5" s="219" t="s">
        <v>379</v>
      </c>
      <c r="B5" s="219"/>
      <c r="C5" s="219"/>
      <c r="D5" s="219"/>
      <c r="E5" s="219"/>
      <c r="F5" s="219"/>
      <c r="G5" s="99"/>
    </row>
    <row r="6" spans="1:9" ht="15.75" x14ac:dyDescent="0.25">
      <c r="A6" s="6"/>
      <c r="B6" s="6"/>
      <c r="C6" s="98"/>
      <c r="D6" s="100"/>
      <c r="E6" s="98"/>
      <c r="F6" s="98" t="s">
        <v>380</v>
      </c>
      <c r="G6" s="6"/>
    </row>
    <row r="7" spans="1:9" ht="15.75" x14ac:dyDescent="0.25">
      <c r="A7" s="6"/>
      <c r="B7" s="6"/>
      <c r="C7" s="98"/>
      <c r="D7" s="98"/>
      <c r="E7" s="98"/>
      <c r="F7" s="98"/>
      <c r="G7" s="6"/>
    </row>
    <row r="8" spans="1:9" ht="15.75" x14ac:dyDescent="0.25">
      <c r="A8" s="6" t="s">
        <v>450</v>
      </c>
      <c r="B8" s="6"/>
      <c r="C8" s="6"/>
      <c r="D8" s="6"/>
      <c r="E8" s="6"/>
      <c r="F8" s="6"/>
      <c r="G8" s="6"/>
    </row>
    <row r="9" spans="1:9" ht="15.75" x14ac:dyDescent="0.25">
      <c r="A9" s="6" t="s">
        <v>381</v>
      </c>
      <c r="B9" s="6"/>
      <c r="C9" s="6"/>
      <c r="D9" s="6"/>
      <c r="E9" s="101" t="s">
        <v>529</v>
      </c>
      <c r="F9" s="6"/>
      <c r="G9" s="181" t="s">
        <v>67</v>
      </c>
    </row>
    <row r="10" spans="1:9" ht="30" x14ac:dyDescent="0.25">
      <c r="A10" s="102" t="s">
        <v>15</v>
      </c>
      <c r="B10" s="103" t="s">
        <v>69</v>
      </c>
      <c r="C10" s="104" t="s">
        <v>70</v>
      </c>
      <c r="D10" s="104" t="s">
        <v>71</v>
      </c>
      <c r="E10" s="105" t="s">
        <v>382</v>
      </c>
      <c r="F10" s="105" t="s">
        <v>383</v>
      </c>
      <c r="G10" s="104" t="s">
        <v>72</v>
      </c>
    </row>
    <row r="11" spans="1:9" ht="15.75" x14ac:dyDescent="0.25">
      <c r="A11" s="106"/>
      <c r="B11" s="124" t="s">
        <v>73</v>
      </c>
      <c r="C11" s="107"/>
      <c r="D11" s="80"/>
      <c r="E11" s="107"/>
      <c r="F11" s="202"/>
      <c r="G11" s="108"/>
    </row>
    <row r="12" spans="1:9" ht="15.75" x14ac:dyDescent="0.25">
      <c r="A12" s="106" t="s">
        <v>35</v>
      </c>
      <c r="B12" s="17" t="s">
        <v>242</v>
      </c>
      <c r="C12" s="108">
        <v>80</v>
      </c>
      <c r="D12" s="125">
        <v>79000000</v>
      </c>
      <c r="E12" s="108">
        <v>80</v>
      </c>
      <c r="F12" s="202"/>
      <c r="G12" s="107"/>
    </row>
    <row r="13" spans="1:9" ht="15.75" x14ac:dyDescent="0.25">
      <c r="A13" s="106" t="s">
        <v>36</v>
      </c>
      <c r="B13" s="17" t="s">
        <v>249</v>
      </c>
      <c r="C13" s="108">
        <v>80</v>
      </c>
      <c r="D13" s="125">
        <v>79500000</v>
      </c>
      <c r="E13" s="108">
        <v>80</v>
      </c>
      <c r="F13" s="202"/>
      <c r="G13" s="107"/>
    </row>
    <row r="14" spans="1:9" ht="15.75" x14ac:dyDescent="0.25">
      <c r="A14" s="106" t="s">
        <v>37</v>
      </c>
      <c r="B14" s="17" t="s">
        <v>250</v>
      </c>
      <c r="C14" s="108">
        <v>80</v>
      </c>
      <c r="D14" s="125">
        <v>79163177</v>
      </c>
      <c r="E14" s="108">
        <v>80</v>
      </c>
      <c r="F14" s="202">
        <v>29300000</v>
      </c>
      <c r="G14" s="107"/>
    </row>
    <row r="15" spans="1:9" ht="15.75" x14ac:dyDescent="0.25">
      <c r="A15" s="106" t="s">
        <v>38</v>
      </c>
      <c r="B15" s="17" t="s">
        <v>251</v>
      </c>
      <c r="C15" s="108">
        <v>80</v>
      </c>
      <c r="D15" s="125">
        <v>79580588</v>
      </c>
      <c r="E15" s="108">
        <v>80</v>
      </c>
      <c r="F15" s="202"/>
      <c r="G15" s="107"/>
    </row>
    <row r="16" spans="1:9" ht="15.75" x14ac:dyDescent="0.25">
      <c r="A16" s="106" t="s">
        <v>39</v>
      </c>
      <c r="B16" s="17" t="s">
        <v>252</v>
      </c>
      <c r="C16" s="108">
        <v>80</v>
      </c>
      <c r="D16" s="125">
        <v>80000000</v>
      </c>
      <c r="E16" s="108">
        <v>80</v>
      </c>
      <c r="F16" s="202">
        <v>24600000</v>
      </c>
      <c r="G16" s="107"/>
    </row>
    <row r="17" spans="1:7" ht="15.75" x14ac:dyDescent="0.25">
      <c r="A17" s="106" t="s">
        <v>40</v>
      </c>
      <c r="B17" s="17" t="s">
        <v>253</v>
      </c>
      <c r="C17" s="108">
        <v>80</v>
      </c>
      <c r="D17" s="125">
        <v>78891698</v>
      </c>
      <c r="E17" s="108">
        <v>80</v>
      </c>
      <c r="F17" s="202"/>
      <c r="G17" s="107"/>
    </row>
    <row r="18" spans="1:7" ht="15.75" x14ac:dyDescent="0.25">
      <c r="A18" s="106" t="s">
        <v>41</v>
      </c>
      <c r="B18" s="17" t="s">
        <v>258</v>
      </c>
      <c r="C18" s="108">
        <v>80</v>
      </c>
      <c r="D18" s="125">
        <v>72621867</v>
      </c>
      <c r="E18" s="108">
        <v>80</v>
      </c>
      <c r="F18" s="202">
        <v>55200000</v>
      </c>
      <c r="G18" s="107"/>
    </row>
    <row r="19" spans="1:7" ht="15.75" x14ac:dyDescent="0.25">
      <c r="A19" s="106" t="s">
        <v>42</v>
      </c>
      <c r="B19" s="17" t="s">
        <v>264</v>
      </c>
      <c r="C19" s="108">
        <v>80</v>
      </c>
      <c r="D19" s="125">
        <v>69753142</v>
      </c>
      <c r="E19" s="108">
        <v>80</v>
      </c>
      <c r="F19" s="202"/>
      <c r="G19" s="107"/>
    </row>
    <row r="20" spans="1:7" ht="15.75" x14ac:dyDescent="0.25">
      <c r="A20" s="106" t="s">
        <v>43</v>
      </c>
      <c r="B20" s="17" t="s">
        <v>269</v>
      </c>
      <c r="C20" s="108">
        <v>80</v>
      </c>
      <c r="D20" s="125">
        <v>79954619</v>
      </c>
      <c r="E20" s="108">
        <v>80</v>
      </c>
      <c r="F20" s="202"/>
      <c r="G20" s="107"/>
    </row>
    <row r="21" spans="1:7" ht="15.75" x14ac:dyDescent="0.25">
      <c r="A21" s="106" t="s">
        <v>44</v>
      </c>
      <c r="B21" s="17" t="s">
        <v>270</v>
      </c>
      <c r="C21" s="108">
        <v>80</v>
      </c>
      <c r="D21" s="125">
        <v>80000000</v>
      </c>
      <c r="E21" s="108">
        <v>80</v>
      </c>
      <c r="F21" s="202">
        <v>45000000</v>
      </c>
      <c r="G21" s="107"/>
    </row>
    <row r="22" spans="1:7" ht="15.75" x14ac:dyDescent="0.25">
      <c r="A22" s="106" t="s">
        <v>45</v>
      </c>
      <c r="B22" s="17" t="s">
        <v>276</v>
      </c>
      <c r="C22" s="108">
        <v>80</v>
      </c>
      <c r="D22" s="125">
        <v>79428709</v>
      </c>
      <c r="E22" s="108">
        <v>80</v>
      </c>
      <c r="F22" s="202"/>
      <c r="G22" s="107"/>
    </row>
    <row r="23" spans="1:7" ht="15.75" x14ac:dyDescent="0.25">
      <c r="A23" s="106" t="s">
        <v>46</v>
      </c>
      <c r="B23" s="17" t="s">
        <v>280</v>
      </c>
      <c r="C23" s="108">
        <v>80</v>
      </c>
      <c r="D23" s="126">
        <v>75494285</v>
      </c>
      <c r="E23" s="108">
        <v>80</v>
      </c>
      <c r="F23" s="202"/>
      <c r="G23" s="107"/>
    </row>
    <row r="24" spans="1:7" ht="15.75" x14ac:dyDescent="0.25">
      <c r="A24" s="106" t="s">
        <v>47</v>
      </c>
      <c r="B24" s="17" t="s">
        <v>451</v>
      </c>
      <c r="C24" s="108">
        <v>80</v>
      </c>
      <c r="D24" s="125">
        <v>74555648</v>
      </c>
      <c r="E24" s="108">
        <v>80</v>
      </c>
      <c r="F24" s="202"/>
      <c r="G24" s="107"/>
    </row>
    <row r="25" spans="1:7" ht="15.75" x14ac:dyDescent="0.25">
      <c r="A25" s="106" t="s">
        <v>48</v>
      </c>
      <c r="B25" s="17" t="s">
        <v>285</v>
      </c>
      <c r="C25" s="108">
        <v>80</v>
      </c>
      <c r="D25" s="125">
        <v>79207110</v>
      </c>
      <c r="E25" s="108">
        <v>80</v>
      </c>
      <c r="F25" s="202"/>
      <c r="G25" s="107"/>
    </row>
    <row r="26" spans="1:7" ht="15.75" x14ac:dyDescent="0.25">
      <c r="A26" s="106" t="s">
        <v>49</v>
      </c>
      <c r="B26" s="17" t="s">
        <v>288</v>
      </c>
      <c r="C26" s="108">
        <v>80</v>
      </c>
      <c r="D26" s="127">
        <v>78805044</v>
      </c>
      <c r="E26" s="108">
        <v>80</v>
      </c>
      <c r="F26" s="202"/>
      <c r="G26" s="107"/>
    </row>
    <row r="27" spans="1:7" ht="15.75" x14ac:dyDescent="0.25">
      <c r="A27" s="106" t="s">
        <v>50</v>
      </c>
      <c r="B27" s="17" t="s">
        <v>290</v>
      </c>
      <c r="C27" s="108">
        <v>80</v>
      </c>
      <c r="D27" s="128">
        <v>79812294</v>
      </c>
      <c r="E27" s="108">
        <v>80</v>
      </c>
      <c r="F27" s="202"/>
      <c r="G27" s="107"/>
    </row>
    <row r="28" spans="1:7" ht="15.75" x14ac:dyDescent="0.25">
      <c r="A28" s="106" t="s">
        <v>51</v>
      </c>
      <c r="B28" s="17" t="s">
        <v>452</v>
      </c>
      <c r="C28" s="108">
        <v>80</v>
      </c>
      <c r="D28" s="125">
        <v>79912745</v>
      </c>
      <c r="E28" s="108">
        <v>80</v>
      </c>
      <c r="F28" s="202">
        <v>79112754</v>
      </c>
      <c r="G28" s="107"/>
    </row>
    <row r="29" spans="1:7" ht="15.75" x14ac:dyDescent="0.25">
      <c r="A29" s="106" t="s">
        <v>52</v>
      </c>
      <c r="B29" s="17" t="s">
        <v>453</v>
      </c>
      <c r="C29" s="108">
        <v>80</v>
      </c>
      <c r="D29" s="125">
        <v>78484442</v>
      </c>
      <c r="E29" s="108">
        <v>80</v>
      </c>
      <c r="F29" s="203">
        <v>23500000</v>
      </c>
      <c r="G29" s="107"/>
    </row>
    <row r="30" spans="1:7" ht="15.75" x14ac:dyDescent="0.25">
      <c r="A30" s="106" t="s">
        <v>53</v>
      </c>
      <c r="B30" s="17" t="s">
        <v>292</v>
      </c>
      <c r="C30" s="108">
        <v>80</v>
      </c>
      <c r="D30" s="128">
        <v>77961963</v>
      </c>
      <c r="E30" s="108">
        <v>80</v>
      </c>
      <c r="F30" s="202"/>
      <c r="G30" s="107"/>
    </row>
    <row r="31" spans="1:7" ht="15.75" x14ac:dyDescent="0.25">
      <c r="A31" s="106" t="s">
        <v>54</v>
      </c>
      <c r="B31" s="17" t="s">
        <v>293</v>
      </c>
      <c r="C31" s="108">
        <v>80</v>
      </c>
      <c r="D31" s="125">
        <v>79000000</v>
      </c>
      <c r="E31" s="108">
        <v>80</v>
      </c>
      <c r="F31" s="202"/>
      <c r="G31" s="107"/>
    </row>
    <row r="32" spans="1:7" ht="15.75" x14ac:dyDescent="0.25">
      <c r="A32" s="106" t="s">
        <v>55</v>
      </c>
      <c r="B32" s="17" t="s">
        <v>297</v>
      </c>
      <c r="C32" s="108">
        <v>80</v>
      </c>
      <c r="D32" s="125">
        <v>76028254</v>
      </c>
      <c r="E32" s="108">
        <v>80</v>
      </c>
      <c r="F32" s="202">
        <v>57400000</v>
      </c>
      <c r="G32" s="108"/>
    </row>
    <row r="33" spans="1:7" ht="15.75" x14ac:dyDescent="0.25">
      <c r="A33" s="106"/>
      <c r="B33" s="124" t="s">
        <v>74</v>
      </c>
      <c r="C33" s="108"/>
      <c r="D33" s="80"/>
      <c r="E33" s="108"/>
      <c r="F33" s="202"/>
      <c r="G33" s="108"/>
    </row>
    <row r="34" spans="1:7" ht="45" x14ac:dyDescent="0.25">
      <c r="A34" s="106" t="s">
        <v>454</v>
      </c>
      <c r="B34" s="17" t="s">
        <v>301</v>
      </c>
      <c r="C34" s="109">
        <v>300</v>
      </c>
      <c r="D34" s="76" t="s">
        <v>455</v>
      </c>
      <c r="E34" s="110">
        <v>300</v>
      </c>
      <c r="F34" s="202"/>
      <c r="G34" s="108"/>
    </row>
    <row r="35" spans="1:7" ht="30" x14ac:dyDescent="0.25">
      <c r="A35" s="106" t="s">
        <v>456</v>
      </c>
      <c r="B35" s="17" t="s">
        <v>302</v>
      </c>
      <c r="C35" s="110" t="s">
        <v>457</v>
      </c>
      <c r="D35" s="76" t="s">
        <v>455</v>
      </c>
      <c r="E35" s="110" t="s">
        <v>457</v>
      </c>
      <c r="F35" s="125">
        <v>221260192</v>
      </c>
      <c r="G35" s="108"/>
    </row>
    <row r="36" spans="1:7" ht="15.75" x14ac:dyDescent="0.25">
      <c r="A36" s="106"/>
      <c r="B36" s="124" t="s">
        <v>75</v>
      </c>
      <c r="C36" s="108"/>
      <c r="D36" s="129"/>
      <c r="E36" s="156"/>
      <c r="F36" s="80"/>
      <c r="G36" s="108"/>
    </row>
    <row r="37" spans="1:7" ht="15.75" x14ac:dyDescent="0.25">
      <c r="A37" s="106" t="s">
        <v>458</v>
      </c>
      <c r="B37" s="17" t="s">
        <v>384</v>
      </c>
      <c r="C37" s="108">
        <v>200</v>
      </c>
      <c r="D37" s="157">
        <v>146413200</v>
      </c>
      <c r="E37" s="156">
        <v>200</v>
      </c>
      <c r="F37" s="80"/>
      <c r="G37" s="108"/>
    </row>
    <row r="38" spans="1:7" ht="15.75" x14ac:dyDescent="0.25">
      <c r="A38" s="106"/>
      <c r="B38" s="158" t="s">
        <v>385</v>
      </c>
      <c r="C38" s="111"/>
      <c r="D38" s="130"/>
      <c r="E38" s="111"/>
      <c r="F38" s="202"/>
      <c r="G38" s="107"/>
    </row>
    <row r="39" spans="1:7" ht="30" x14ac:dyDescent="0.25">
      <c r="A39" s="106" t="s">
        <v>459</v>
      </c>
      <c r="B39" s="17" t="s">
        <v>386</v>
      </c>
      <c r="C39" s="159" t="s">
        <v>395</v>
      </c>
      <c r="D39" s="131" t="s">
        <v>460</v>
      </c>
      <c r="E39" s="159" t="s">
        <v>395</v>
      </c>
      <c r="F39" s="125">
        <v>145000000</v>
      </c>
      <c r="G39" s="107"/>
    </row>
    <row r="40" spans="1:7" ht="15.75" x14ac:dyDescent="0.25">
      <c r="A40" s="106"/>
      <c r="B40" s="158" t="s">
        <v>387</v>
      </c>
      <c r="C40" s="111"/>
      <c r="D40" s="132"/>
      <c r="E40" s="111"/>
      <c r="F40" s="202"/>
      <c r="G40" s="107"/>
    </row>
    <row r="41" spans="1:7" ht="60" x14ac:dyDescent="0.25">
      <c r="A41" s="106" t="s">
        <v>461</v>
      </c>
      <c r="B41" s="17" t="s">
        <v>388</v>
      </c>
      <c r="C41" s="112">
        <v>3263</v>
      </c>
      <c r="D41" s="131" t="s">
        <v>462</v>
      </c>
      <c r="E41" s="112">
        <v>3263</v>
      </c>
      <c r="F41" s="126">
        <v>29500000</v>
      </c>
      <c r="G41" s="107"/>
    </row>
    <row r="42" spans="1:7" ht="15.75" x14ac:dyDescent="0.25">
      <c r="A42" s="106"/>
      <c r="B42" s="158" t="s">
        <v>389</v>
      </c>
      <c r="C42" s="111"/>
      <c r="D42" s="130"/>
      <c r="E42" s="111"/>
      <c r="F42" s="202"/>
      <c r="G42" s="107"/>
    </row>
    <row r="43" spans="1:7" ht="15.75" x14ac:dyDescent="0.25">
      <c r="A43" s="106" t="s">
        <v>463</v>
      </c>
      <c r="B43" s="17" t="s">
        <v>390</v>
      </c>
      <c r="C43" s="112">
        <v>1300</v>
      </c>
      <c r="D43" s="130"/>
      <c r="E43" s="112">
        <v>1300</v>
      </c>
      <c r="F43" s="202"/>
      <c r="G43" s="107"/>
    </row>
    <row r="44" spans="1:7" ht="47.25" customHeight="1" x14ac:dyDescent="0.25">
      <c r="A44" s="106" t="s">
        <v>464</v>
      </c>
      <c r="B44" s="113" t="s">
        <v>303</v>
      </c>
      <c r="C44" s="114">
        <v>4600</v>
      </c>
      <c r="D44" s="160">
        <v>2226624400</v>
      </c>
      <c r="E44" s="114">
        <v>4600</v>
      </c>
      <c r="F44" s="202"/>
      <c r="G44" s="107"/>
    </row>
    <row r="45" spans="1:7" ht="15.75" x14ac:dyDescent="0.25">
      <c r="A45" s="6"/>
      <c r="B45" s="6"/>
      <c r="C45" s="6"/>
      <c r="D45" s="6"/>
      <c r="E45" s="6"/>
      <c r="F45" s="6"/>
      <c r="G45" s="6"/>
    </row>
    <row r="46" spans="1:7" ht="15.75" customHeight="1" x14ac:dyDescent="0.25">
      <c r="A46" s="6"/>
      <c r="B46" s="217" t="s">
        <v>396</v>
      </c>
      <c r="C46" s="217"/>
      <c r="D46" s="217"/>
      <c r="E46" s="217"/>
      <c r="F46" s="217"/>
      <c r="G46" s="217"/>
    </row>
    <row r="47" spans="1:7" ht="15.75" customHeight="1" x14ac:dyDescent="0.25">
      <c r="A47" s="6"/>
      <c r="B47" s="218"/>
      <c r="C47" s="218"/>
      <c r="D47" s="218"/>
      <c r="E47" s="218"/>
      <c r="F47" s="218"/>
      <c r="G47" s="218"/>
    </row>
    <row r="48" spans="1:7" ht="15.75" x14ac:dyDescent="0.25">
      <c r="A48" s="6"/>
      <c r="B48" s="6"/>
      <c r="C48" s="6"/>
      <c r="D48" s="6"/>
      <c r="E48" s="6"/>
      <c r="F48" s="6"/>
      <c r="G48" s="6"/>
    </row>
  </sheetData>
  <mergeCells count="4">
    <mergeCell ref="B46:G46"/>
    <mergeCell ref="B47:G47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22" sqref="B22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3" t="s">
        <v>9</v>
      </c>
    </row>
    <row r="2" spans="1:3" x14ac:dyDescent="0.25">
      <c r="C2" s="23" t="s">
        <v>168</v>
      </c>
    </row>
    <row r="4" spans="1:3" ht="15.75" x14ac:dyDescent="0.25">
      <c r="A4" s="210" t="s">
        <v>104</v>
      </c>
      <c r="B4" s="210"/>
      <c r="C4" s="210"/>
    </row>
    <row r="5" spans="1:3" ht="15.75" x14ac:dyDescent="0.25">
      <c r="B5" s="210" t="s">
        <v>106</v>
      </c>
      <c r="C5" s="210"/>
    </row>
    <row r="6" spans="1:3" ht="15.75" x14ac:dyDescent="0.25">
      <c r="B6" s="6"/>
      <c r="C6" s="8" t="s">
        <v>169</v>
      </c>
    </row>
    <row r="7" spans="1:3" ht="15.75" x14ac:dyDescent="0.25">
      <c r="B7" s="6"/>
      <c r="C7" s="6"/>
    </row>
    <row r="8" spans="1:3" s="33" customFormat="1" ht="15.75" x14ac:dyDescent="0.25">
      <c r="A8" s="6" t="s">
        <v>105</v>
      </c>
      <c r="B8" s="6"/>
      <c r="C8" s="6"/>
    </row>
    <row r="9" spans="1:3" s="33" customFormat="1" ht="15.75" x14ac:dyDescent="0.25">
      <c r="A9" s="6" t="s">
        <v>176</v>
      </c>
      <c r="B9" s="6"/>
      <c r="C9" s="6"/>
    </row>
    <row r="10" spans="1:3" ht="15.75" x14ac:dyDescent="0.25">
      <c r="B10" s="6"/>
      <c r="C10" s="1" t="s">
        <v>67</v>
      </c>
    </row>
    <row r="11" spans="1:3" s="27" customFormat="1" ht="33" customHeight="1" x14ac:dyDescent="0.25">
      <c r="A11" s="222" t="s">
        <v>15</v>
      </c>
      <c r="B11" s="220" t="s">
        <v>78</v>
      </c>
      <c r="C11" s="220" t="s">
        <v>107</v>
      </c>
    </row>
    <row r="12" spans="1:3" s="26" customFormat="1" x14ac:dyDescent="0.25">
      <c r="A12" s="223"/>
      <c r="B12" s="221"/>
      <c r="C12" s="221"/>
    </row>
    <row r="13" spans="1:3" ht="21.75" customHeight="1" x14ac:dyDescent="0.25">
      <c r="A13" s="19">
        <v>1</v>
      </c>
      <c r="B13" s="28" t="s">
        <v>79</v>
      </c>
      <c r="C13" s="18" t="s">
        <v>76</v>
      </c>
    </row>
    <row r="14" spans="1:3" ht="15.75" x14ac:dyDescent="0.25">
      <c r="A14" s="24">
        <v>2</v>
      </c>
      <c r="B14" s="28" t="s">
        <v>80</v>
      </c>
      <c r="C14" s="18"/>
    </row>
    <row r="15" spans="1:3" s="1" customFormat="1" ht="21.75" customHeight="1" x14ac:dyDescent="0.25">
      <c r="A15" s="19">
        <v>2.1</v>
      </c>
      <c r="B15" s="28" t="s">
        <v>83</v>
      </c>
      <c r="C15" s="17"/>
    </row>
    <row r="16" spans="1:3" ht="21.75" customHeight="1" x14ac:dyDescent="0.25">
      <c r="A16" s="19">
        <v>2.2000000000000002</v>
      </c>
      <c r="B16" s="28" t="s">
        <v>84</v>
      </c>
      <c r="C16" s="18"/>
    </row>
    <row r="17" spans="1:3" ht="15.75" x14ac:dyDescent="0.25">
      <c r="A17" s="19">
        <v>2.2999999999999998</v>
      </c>
      <c r="B17" s="29" t="s">
        <v>85</v>
      </c>
      <c r="C17" s="18"/>
    </row>
    <row r="18" spans="1:3" ht="30.75" x14ac:dyDescent="0.25">
      <c r="A18" s="19">
        <v>2.4</v>
      </c>
      <c r="B18" s="29" t="s">
        <v>86</v>
      </c>
      <c r="C18" s="18"/>
    </row>
    <row r="19" spans="1:3" ht="21.75" customHeight="1" x14ac:dyDescent="0.25">
      <c r="A19" s="19">
        <v>2.5</v>
      </c>
      <c r="B19" s="29" t="s">
        <v>81</v>
      </c>
      <c r="C19" s="18"/>
    </row>
    <row r="20" spans="1:3" ht="21.75" customHeight="1" x14ac:dyDescent="0.25">
      <c r="A20" s="19">
        <v>2.6</v>
      </c>
      <c r="B20" s="28" t="s">
        <v>77</v>
      </c>
      <c r="C20" s="18"/>
    </row>
    <row r="21" spans="1:3" ht="21.75" customHeight="1" x14ac:dyDescent="0.25">
      <c r="A21" s="19">
        <v>3</v>
      </c>
      <c r="B21" s="28" t="s">
        <v>82</v>
      </c>
      <c r="C21" s="18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7" workbookViewId="0">
      <selection activeCell="B23" sqref="B23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3" t="s">
        <v>9</v>
      </c>
    </row>
    <row r="2" spans="1:3" x14ac:dyDescent="0.25">
      <c r="C2" s="23" t="s">
        <v>170</v>
      </c>
    </row>
    <row r="4" spans="1:3" ht="15.75" x14ac:dyDescent="0.25">
      <c r="B4" s="210" t="s">
        <v>87</v>
      </c>
      <c r="C4" s="210"/>
    </row>
    <row r="5" spans="1:3" ht="15.75" x14ac:dyDescent="0.25">
      <c r="B5" s="210"/>
      <c r="C5" s="210"/>
    </row>
    <row r="6" spans="1:3" ht="15.75" x14ac:dyDescent="0.25">
      <c r="B6" s="6"/>
      <c r="C6" s="8" t="s">
        <v>171</v>
      </c>
    </row>
    <row r="7" spans="1:3" ht="15.75" x14ac:dyDescent="0.25">
      <c r="B7" s="6"/>
      <c r="C7" s="6"/>
    </row>
    <row r="8" spans="1:3" s="33" customFormat="1" ht="15.75" x14ac:dyDescent="0.25">
      <c r="A8" s="6" t="s">
        <v>105</v>
      </c>
      <c r="B8" s="6"/>
      <c r="C8" s="6"/>
    </row>
    <row r="9" spans="1:3" s="33" customFormat="1" ht="15.75" x14ac:dyDescent="0.25">
      <c r="A9" s="6" t="s">
        <v>177</v>
      </c>
      <c r="B9" s="6"/>
      <c r="C9" s="6"/>
    </row>
    <row r="10" spans="1:3" ht="15.75" x14ac:dyDescent="0.25">
      <c r="B10" s="6"/>
      <c r="C10" s="1" t="s">
        <v>67</v>
      </c>
    </row>
    <row r="11" spans="1:3" s="27" customFormat="1" ht="33" customHeight="1" x14ac:dyDescent="0.25">
      <c r="A11" s="222" t="s">
        <v>15</v>
      </c>
      <c r="B11" s="220" t="s">
        <v>78</v>
      </c>
      <c r="C11" s="220" t="s">
        <v>88</v>
      </c>
    </row>
    <row r="12" spans="1:3" s="26" customFormat="1" x14ac:dyDescent="0.25">
      <c r="A12" s="223"/>
      <c r="B12" s="221"/>
      <c r="C12" s="221"/>
    </row>
    <row r="13" spans="1:3" ht="21.75" customHeight="1" x14ac:dyDescent="0.25">
      <c r="A13" s="19">
        <v>1</v>
      </c>
      <c r="B13" s="28" t="s">
        <v>89</v>
      </c>
      <c r="C13" s="18"/>
    </row>
    <row r="14" spans="1:3" ht="15.75" x14ac:dyDescent="0.25">
      <c r="A14" s="24">
        <v>2</v>
      </c>
      <c r="B14" s="28" t="s">
        <v>90</v>
      </c>
      <c r="C14" s="18"/>
    </row>
    <row r="15" spans="1:3" s="1" customFormat="1" ht="15.75" x14ac:dyDescent="0.25">
      <c r="A15" s="19">
        <v>2.1</v>
      </c>
      <c r="B15" s="29" t="s">
        <v>81</v>
      </c>
      <c r="C15" s="17"/>
    </row>
    <row r="16" spans="1:3" ht="15.75" x14ac:dyDescent="0.25">
      <c r="A16" s="19">
        <v>2.2000000000000002</v>
      </c>
      <c r="B16" s="28" t="s">
        <v>77</v>
      </c>
      <c r="C16" s="18"/>
    </row>
    <row r="17" spans="1:3" ht="15.75" x14ac:dyDescent="0.25">
      <c r="A17" s="19">
        <v>2.2999999999999998</v>
      </c>
      <c r="B17" s="28" t="s">
        <v>77</v>
      </c>
      <c r="C17" s="18"/>
    </row>
    <row r="18" spans="1:3" ht="15.75" x14ac:dyDescent="0.25">
      <c r="A18" s="19">
        <v>3</v>
      </c>
      <c r="B18" s="28" t="s">
        <v>108</v>
      </c>
      <c r="C18" s="18"/>
    </row>
    <row r="19" spans="1:3" ht="15.75" x14ac:dyDescent="0.25">
      <c r="A19" s="19">
        <v>4</v>
      </c>
      <c r="B19" s="29" t="s">
        <v>91</v>
      </c>
      <c r="C19" s="153"/>
    </row>
    <row r="20" spans="1:3" ht="21.75" customHeight="1" x14ac:dyDescent="0.25">
      <c r="A20" s="19">
        <v>5</v>
      </c>
      <c r="B20" s="29" t="s">
        <v>92</v>
      </c>
      <c r="C20" s="18"/>
    </row>
    <row r="21" spans="1:3" ht="21.75" customHeight="1" x14ac:dyDescent="0.25">
      <c r="A21" s="19">
        <v>5.0999999999999996</v>
      </c>
      <c r="B21" s="28" t="s">
        <v>77</v>
      </c>
      <c r="C21" s="18"/>
    </row>
    <row r="22" spans="1:3" ht="21.75" customHeight="1" x14ac:dyDescent="0.25">
      <c r="A22" s="19">
        <v>5.2</v>
      </c>
      <c r="B22" s="28" t="s">
        <v>77</v>
      </c>
      <c r="C22" s="18"/>
    </row>
    <row r="23" spans="1:3" ht="15.75" x14ac:dyDescent="0.25">
      <c r="A23" s="20">
        <v>5.3</v>
      </c>
      <c r="B23" s="28" t="s">
        <v>77</v>
      </c>
      <c r="C23" s="20"/>
    </row>
    <row r="24" spans="1:3" x14ac:dyDescent="0.25">
      <c r="A24" s="20">
        <v>6</v>
      </c>
      <c r="B24" s="20" t="s">
        <v>93</v>
      </c>
      <c r="C24" s="20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4"/>
  <sheetViews>
    <sheetView workbookViewId="0">
      <selection sqref="A1:XFD104"/>
    </sheetView>
  </sheetViews>
  <sheetFormatPr defaultRowHeight="15" x14ac:dyDescent="0.25"/>
  <cols>
    <col min="1" max="1" width="4" customWidth="1"/>
    <col min="2" max="2" width="27.42578125" customWidth="1"/>
    <col min="3" max="3" width="20.42578125" customWidth="1"/>
    <col min="4" max="6" width="15.85546875" customWidth="1"/>
    <col min="7" max="7" width="14" customWidth="1"/>
    <col min="8" max="8" width="14.28515625" customWidth="1"/>
    <col min="9" max="9" width="23.5703125" customWidth="1"/>
    <col min="10" max="11" width="14.28515625" bestFit="1" customWidth="1"/>
    <col min="12" max="12" width="14" customWidth="1"/>
    <col min="13" max="13" width="11.7109375" customWidth="1"/>
    <col min="14" max="14" width="12.7109375" customWidth="1"/>
    <col min="15" max="15" width="15.28515625" customWidth="1"/>
  </cols>
  <sheetData>
    <row r="1" spans="1:10" x14ac:dyDescent="0.25">
      <c r="A1" s="35"/>
      <c r="B1" s="35"/>
      <c r="C1" s="36"/>
      <c r="D1" s="35"/>
      <c r="E1" s="35"/>
      <c r="F1" s="35"/>
      <c r="G1" s="36" t="s">
        <v>9</v>
      </c>
      <c r="H1" s="35"/>
      <c r="I1" s="35"/>
      <c r="J1" s="35"/>
    </row>
    <row r="2" spans="1:10" x14ac:dyDescent="0.25">
      <c r="A2" s="35"/>
      <c r="B2" s="35"/>
      <c r="C2" s="36"/>
      <c r="D2" s="35"/>
      <c r="E2" s="35"/>
      <c r="F2" s="35"/>
      <c r="G2" s="36" t="s">
        <v>236</v>
      </c>
      <c r="H2" s="35"/>
      <c r="I2" s="35"/>
      <c r="J2" s="35"/>
    </row>
    <row r="3" spans="1:10" x14ac:dyDescent="0.25">
      <c r="A3" s="35"/>
      <c r="B3" s="8"/>
      <c r="C3" s="8"/>
      <c r="D3" s="8"/>
      <c r="E3" s="8"/>
      <c r="F3" s="35"/>
      <c r="G3" s="35"/>
      <c r="H3" s="35"/>
      <c r="I3" s="35"/>
      <c r="J3" s="35"/>
    </row>
    <row r="4" spans="1:10" ht="18.75" x14ac:dyDescent="0.25">
      <c r="A4" s="260" t="s">
        <v>237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x14ac:dyDescent="0.25">
      <c r="A5" s="35"/>
      <c r="B5" s="35"/>
      <c r="C5" s="8"/>
      <c r="D5" s="8"/>
      <c r="E5" s="8"/>
      <c r="F5" s="35"/>
      <c r="G5" s="35"/>
      <c r="H5" s="35"/>
      <c r="I5" s="8"/>
      <c r="J5" s="8" t="s">
        <v>238</v>
      </c>
    </row>
    <row r="6" spans="1:10" x14ac:dyDescent="0.25">
      <c r="A6" s="35" t="s">
        <v>465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x14ac:dyDescent="0.25">
      <c r="A7" s="35" t="s">
        <v>239</v>
      </c>
      <c r="B7" s="35"/>
      <c r="C7" s="35"/>
      <c r="D7" s="35"/>
      <c r="E7" s="35" t="s">
        <v>529</v>
      </c>
      <c r="F7" s="35"/>
      <c r="G7" s="35"/>
      <c r="H7" s="35"/>
      <c r="I7" s="35"/>
      <c r="J7" s="35"/>
    </row>
    <row r="8" spans="1:10" x14ac:dyDescent="0.25">
      <c r="A8" s="35"/>
      <c r="B8" s="35"/>
      <c r="C8" s="35"/>
      <c r="D8" s="35"/>
      <c r="E8" s="35"/>
      <c r="F8" s="35"/>
      <c r="G8" s="37"/>
      <c r="H8" s="35"/>
      <c r="I8" s="35"/>
      <c r="J8" s="37" t="s">
        <v>67</v>
      </c>
    </row>
    <row r="9" spans="1:10" ht="71.25" x14ac:dyDescent="0.25">
      <c r="A9" s="67" t="s">
        <v>15</v>
      </c>
      <c r="B9" s="68" t="s">
        <v>94</v>
      </c>
      <c r="C9" s="69" t="s">
        <v>95</v>
      </c>
      <c r="D9" s="70" t="s">
        <v>71</v>
      </c>
      <c r="E9" s="69" t="s">
        <v>96</v>
      </c>
      <c r="F9" s="69" t="s">
        <v>240</v>
      </c>
      <c r="G9" s="69" t="s">
        <v>97</v>
      </c>
      <c r="H9" s="69" t="s">
        <v>241</v>
      </c>
      <c r="I9" s="69" t="s">
        <v>98</v>
      </c>
      <c r="J9" s="69" t="s">
        <v>241</v>
      </c>
    </row>
    <row r="10" spans="1:10" ht="15.75" x14ac:dyDescent="0.25">
      <c r="A10" s="71"/>
      <c r="B10" s="124" t="s">
        <v>73</v>
      </c>
      <c r="C10" s="72"/>
      <c r="D10" s="72"/>
      <c r="E10" s="73"/>
      <c r="F10" s="73"/>
      <c r="G10" s="44"/>
      <c r="H10" s="43"/>
      <c r="I10" s="74"/>
      <c r="J10" s="73"/>
    </row>
    <row r="11" spans="1:10" ht="71.25" x14ac:dyDescent="0.25">
      <c r="A11" s="258" t="s">
        <v>35</v>
      </c>
      <c r="B11" s="215" t="s">
        <v>242</v>
      </c>
      <c r="C11" s="247">
        <v>80</v>
      </c>
      <c r="D11" s="256">
        <v>79000000</v>
      </c>
      <c r="E11" s="244" t="s">
        <v>243</v>
      </c>
      <c r="F11" s="244"/>
      <c r="G11" s="244" t="s">
        <v>244</v>
      </c>
      <c r="H11" s="224" t="s">
        <v>245</v>
      </c>
      <c r="I11" s="75" t="s">
        <v>246</v>
      </c>
      <c r="J11" s="76" t="s">
        <v>247</v>
      </c>
    </row>
    <row r="12" spans="1:10" ht="71.25" x14ac:dyDescent="0.25">
      <c r="A12" s="259"/>
      <c r="B12" s="252"/>
      <c r="C12" s="255"/>
      <c r="D12" s="257"/>
      <c r="E12" s="246"/>
      <c r="F12" s="245"/>
      <c r="G12" s="245"/>
      <c r="H12" s="225"/>
      <c r="I12" s="75" t="s">
        <v>248</v>
      </c>
      <c r="J12" s="76" t="s">
        <v>247</v>
      </c>
    </row>
    <row r="13" spans="1:10" ht="71.25" x14ac:dyDescent="0.25">
      <c r="A13" s="258" t="s">
        <v>36</v>
      </c>
      <c r="B13" s="215" t="s">
        <v>249</v>
      </c>
      <c r="C13" s="247">
        <v>80</v>
      </c>
      <c r="D13" s="256">
        <v>79500000</v>
      </c>
      <c r="E13" s="244" t="s">
        <v>243</v>
      </c>
      <c r="F13" s="244"/>
      <c r="G13" s="244" t="s">
        <v>244</v>
      </c>
      <c r="H13" s="224" t="s">
        <v>245</v>
      </c>
      <c r="I13" s="75" t="s">
        <v>246</v>
      </c>
      <c r="J13" s="76" t="s">
        <v>247</v>
      </c>
    </row>
    <row r="14" spans="1:10" ht="71.25" x14ac:dyDescent="0.25">
      <c r="A14" s="259"/>
      <c r="B14" s="252"/>
      <c r="C14" s="255"/>
      <c r="D14" s="257"/>
      <c r="E14" s="246"/>
      <c r="F14" s="245"/>
      <c r="G14" s="245"/>
      <c r="H14" s="225"/>
      <c r="I14" s="75" t="s">
        <v>248</v>
      </c>
      <c r="J14" s="76" t="s">
        <v>247</v>
      </c>
    </row>
    <row r="15" spans="1:10" ht="84.75" customHeight="1" x14ac:dyDescent="0.25">
      <c r="A15" s="77" t="s">
        <v>37</v>
      </c>
      <c r="B15" s="78" t="s">
        <v>250</v>
      </c>
      <c r="C15" s="79">
        <v>80</v>
      </c>
      <c r="D15" s="133">
        <v>79163177</v>
      </c>
      <c r="E15" s="76" t="s">
        <v>243</v>
      </c>
      <c r="F15" s="76"/>
      <c r="G15" s="76" t="s">
        <v>397</v>
      </c>
      <c r="H15" s="76" t="s">
        <v>255</v>
      </c>
      <c r="I15" s="134" t="s">
        <v>398</v>
      </c>
      <c r="J15" s="76" t="s">
        <v>247</v>
      </c>
    </row>
    <row r="16" spans="1:10" ht="120" customHeight="1" x14ac:dyDescent="0.25">
      <c r="A16" s="77" t="s">
        <v>38</v>
      </c>
      <c r="B16" s="78" t="s">
        <v>251</v>
      </c>
      <c r="C16" s="79">
        <v>80</v>
      </c>
      <c r="D16" s="133">
        <v>79580588</v>
      </c>
      <c r="E16" s="76" t="s">
        <v>243</v>
      </c>
      <c r="F16" s="76"/>
      <c r="G16" s="76" t="s">
        <v>397</v>
      </c>
      <c r="H16" s="76" t="s">
        <v>255</v>
      </c>
      <c r="I16" s="134" t="s">
        <v>399</v>
      </c>
      <c r="J16" s="76" t="s">
        <v>247</v>
      </c>
    </row>
    <row r="17" spans="1:10" ht="75" customHeight="1" x14ac:dyDescent="0.25">
      <c r="A17" s="193" t="s">
        <v>39</v>
      </c>
      <c r="B17" s="122" t="s">
        <v>252</v>
      </c>
      <c r="C17" s="190">
        <v>80</v>
      </c>
      <c r="D17" s="192">
        <v>80000000</v>
      </c>
      <c r="E17" s="187" t="s">
        <v>243</v>
      </c>
      <c r="F17" s="187"/>
      <c r="G17" s="187" t="s">
        <v>256</v>
      </c>
      <c r="H17" s="76" t="s">
        <v>255</v>
      </c>
      <c r="I17" s="75" t="s">
        <v>401</v>
      </c>
      <c r="J17" s="76" t="s">
        <v>247</v>
      </c>
    </row>
    <row r="18" spans="1:10" ht="57" x14ac:dyDescent="0.25">
      <c r="A18" s="77" t="s">
        <v>40</v>
      </c>
      <c r="B18" s="78" t="s">
        <v>253</v>
      </c>
      <c r="C18" s="79">
        <v>80</v>
      </c>
      <c r="D18" s="133">
        <v>78891698</v>
      </c>
      <c r="E18" s="76" t="s">
        <v>243</v>
      </c>
      <c r="F18" s="76"/>
      <c r="G18" s="76" t="s">
        <v>254</v>
      </c>
      <c r="H18" s="76" t="s">
        <v>255</v>
      </c>
      <c r="I18" s="75" t="s">
        <v>256</v>
      </c>
      <c r="J18" s="76" t="s">
        <v>257</v>
      </c>
    </row>
    <row r="19" spans="1:10" ht="88.5" customHeight="1" x14ac:dyDescent="0.25">
      <c r="A19" s="258" t="s">
        <v>41</v>
      </c>
      <c r="B19" s="215" t="s">
        <v>258</v>
      </c>
      <c r="C19" s="247">
        <v>80</v>
      </c>
      <c r="D19" s="256">
        <v>72621867</v>
      </c>
      <c r="E19" s="244" t="s">
        <v>243</v>
      </c>
      <c r="F19" s="244"/>
      <c r="G19" s="244" t="s">
        <v>259</v>
      </c>
      <c r="H19" s="224" t="s">
        <v>260</v>
      </c>
      <c r="I19" s="75" t="s">
        <v>261</v>
      </c>
      <c r="J19" s="76" t="s">
        <v>247</v>
      </c>
    </row>
    <row r="20" spans="1:10" ht="57" x14ac:dyDescent="0.25">
      <c r="A20" s="259"/>
      <c r="B20" s="252"/>
      <c r="C20" s="255"/>
      <c r="D20" s="257"/>
      <c r="E20" s="245"/>
      <c r="F20" s="245"/>
      <c r="G20" s="245"/>
      <c r="H20" s="225"/>
      <c r="I20" s="75" t="s">
        <v>262</v>
      </c>
      <c r="J20" s="76" t="s">
        <v>257</v>
      </c>
    </row>
    <row r="21" spans="1:10" ht="68.25" customHeight="1" x14ac:dyDescent="0.25">
      <c r="A21" s="259"/>
      <c r="B21" s="252"/>
      <c r="C21" s="255"/>
      <c r="D21" s="257"/>
      <c r="E21" s="246"/>
      <c r="F21" s="245"/>
      <c r="G21" s="245"/>
      <c r="H21" s="225"/>
      <c r="I21" s="75" t="s">
        <v>263</v>
      </c>
      <c r="J21" s="76" t="s">
        <v>247</v>
      </c>
    </row>
    <row r="22" spans="1:10" ht="76.5" customHeight="1" x14ac:dyDescent="0.25">
      <c r="A22" s="193" t="s">
        <v>42</v>
      </c>
      <c r="B22" s="182" t="s">
        <v>264</v>
      </c>
      <c r="C22" s="190">
        <v>80</v>
      </c>
      <c r="D22" s="191">
        <v>69753142</v>
      </c>
      <c r="E22" s="187" t="s">
        <v>243</v>
      </c>
      <c r="F22" s="187"/>
      <c r="G22" s="187" t="s">
        <v>265</v>
      </c>
      <c r="H22" s="185" t="s">
        <v>266</v>
      </c>
      <c r="I22" s="75" t="s">
        <v>267</v>
      </c>
      <c r="J22" s="76" t="s">
        <v>268</v>
      </c>
    </row>
    <row r="23" spans="1:10" ht="28.5" x14ac:dyDescent="0.25">
      <c r="A23" s="135" t="s">
        <v>43</v>
      </c>
      <c r="B23" s="78" t="s">
        <v>269</v>
      </c>
      <c r="C23" s="79">
        <v>80</v>
      </c>
      <c r="D23" s="143">
        <v>79954619</v>
      </c>
      <c r="E23" s="76" t="s">
        <v>243</v>
      </c>
      <c r="F23" s="76"/>
      <c r="G23" s="76" t="s">
        <v>466</v>
      </c>
      <c r="H23" s="75"/>
      <c r="I23" s="75"/>
      <c r="J23" s="76"/>
    </row>
    <row r="24" spans="1:10" ht="28.5" customHeight="1" x14ac:dyDescent="0.25">
      <c r="A24" s="250" t="s">
        <v>44</v>
      </c>
      <c r="B24" s="215" t="s">
        <v>270</v>
      </c>
      <c r="C24" s="247">
        <v>80</v>
      </c>
      <c r="D24" s="253">
        <v>80000000</v>
      </c>
      <c r="E24" s="244" t="s">
        <v>243</v>
      </c>
      <c r="F24" s="244"/>
      <c r="G24" s="244" t="s">
        <v>275</v>
      </c>
      <c r="H24" s="224"/>
      <c r="I24" s="75" t="s">
        <v>271</v>
      </c>
      <c r="J24" s="76" t="s">
        <v>272</v>
      </c>
    </row>
    <row r="25" spans="1:10" ht="57" x14ac:dyDescent="0.25">
      <c r="A25" s="251"/>
      <c r="B25" s="252"/>
      <c r="C25" s="255"/>
      <c r="D25" s="254"/>
      <c r="E25" s="246"/>
      <c r="F25" s="245"/>
      <c r="G25" s="245"/>
      <c r="H25" s="225"/>
      <c r="I25" s="75" t="s">
        <v>273</v>
      </c>
      <c r="J25" s="76" t="s">
        <v>274</v>
      </c>
    </row>
    <row r="26" spans="1:10" ht="80.25" customHeight="1" x14ac:dyDescent="0.25">
      <c r="A26" s="258" t="s">
        <v>45</v>
      </c>
      <c r="B26" s="215" t="s">
        <v>276</v>
      </c>
      <c r="C26" s="247">
        <v>80</v>
      </c>
      <c r="D26" s="253">
        <v>79428709</v>
      </c>
      <c r="E26" s="244" t="s">
        <v>243</v>
      </c>
      <c r="F26" s="244"/>
      <c r="G26" s="244" t="s">
        <v>402</v>
      </c>
      <c r="H26" s="224" t="s">
        <v>277</v>
      </c>
      <c r="I26" s="75" t="s">
        <v>278</v>
      </c>
      <c r="J26" s="76" t="s">
        <v>268</v>
      </c>
    </row>
    <row r="27" spans="1:10" ht="78" customHeight="1" x14ac:dyDescent="0.25">
      <c r="A27" s="259"/>
      <c r="B27" s="252"/>
      <c r="C27" s="255"/>
      <c r="D27" s="254"/>
      <c r="E27" s="246"/>
      <c r="F27" s="245"/>
      <c r="G27" s="245"/>
      <c r="H27" s="225"/>
      <c r="I27" s="75" t="s">
        <v>279</v>
      </c>
      <c r="J27" s="76" t="s">
        <v>268</v>
      </c>
    </row>
    <row r="28" spans="1:10" ht="74.25" customHeight="1" x14ac:dyDescent="0.25">
      <c r="A28" s="258" t="s">
        <v>46</v>
      </c>
      <c r="B28" s="215" t="s">
        <v>280</v>
      </c>
      <c r="C28" s="247">
        <v>80</v>
      </c>
      <c r="D28" s="256">
        <v>75494285</v>
      </c>
      <c r="E28" s="247" t="s">
        <v>243</v>
      </c>
      <c r="F28" s="244"/>
      <c r="G28" s="244" t="s">
        <v>281</v>
      </c>
      <c r="H28" s="224" t="s">
        <v>266</v>
      </c>
      <c r="I28" s="76" t="s">
        <v>282</v>
      </c>
      <c r="J28" s="76" t="s">
        <v>268</v>
      </c>
    </row>
    <row r="29" spans="1:10" ht="78.75" customHeight="1" x14ac:dyDescent="0.25">
      <c r="A29" s="259"/>
      <c r="B29" s="252"/>
      <c r="C29" s="255"/>
      <c r="D29" s="257"/>
      <c r="E29" s="255"/>
      <c r="F29" s="245"/>
      <c r="G29" s="245"/>
      <c r="H29" s="225"/>
      <c r="I29" s="76" t="s">
        <v>283</v>
      </c>
      <c r="J29" s="76" t="s">
        <v>268</v>
      </c>
    </row>
    <row r="30" spans="1:10" ht="76.5" customHeight="1" x14ac:dyDescent="0.25">
      <c r="A30" s="259"/>
      <c r="B30" s="252"/>
      <c r="C30" s="255"/>
      <c r="D30" s="257"/>
      <c r="E30" s="248"/>
      <c r="F30" s="245"/>
      <c r="G30" s="245"/>
      <c r="H30" s="225"/>
      <c r="I30" s="76" t="s">
        <v>284</v>
      </c>
      <c r="J30" s="76" t="s">
        <v>268</v>
      </c>
    </row>
    <row r="31" spans="1:10" ht="43.5" customHeight="1" x14ac:dyDescent="0.25">
      <c r="A31" s="136" t="s">
        <v>47</v>
      </c>
      <c r="B31" s="182" t="s">
        <v>451</v>
      </c>
      <c r="C31" s="190">
        <v>80</v>
      </c>
      <c r="D31" s="192">
        <v>80000000</v>
      </c>
      <c r="E31" s="187" t="s">
        <v>182</v>
      </c>
      <c r="F31" s="187"/>
      <c r="G31" s="187" t="s">
        <v>467</v>
      </c>
      <c r="H31" s="185" t="s">
        <v>468</v>
      </c>
      <c r="I31" s="75"/>
      <c r="J31" s="76"/>
    </row>
    <row r="32" spans="1:10" ht="59.25" customHeight="1" x14ac:dyDescent="0.25">
      <c r="A32" s="193" t="s">
        <v>48</v>
      </c>
      <c r="B32" s="182" t="s">
        <v>285</v>
      </c>
      <c r="C32" s="190">
        <v>80</v>
      </c>
      <c r="D32" s="191">
        <v>79207110</v>
      </c>
      <c r="E32" s="187" t="s">
        <v>243</v>
      </c>
      <c r="F32" s="187"/>
      <c r="G32" s="187" t="s">
        <v>286</v>
      </c>
      <c r="H32" s="185" t="s">
        <v>287</v>
      </c>
      <c r="I32" s="75"/>
      <c r="J32" s="76"/>
    </row>
    <row r="33" spans="1:10" ht="73.5" customHeight="1" x14ac:dyDescent="0.25">
      <c r="A33" s="193" t="s">
        <v>49</v>
      </c>
      <c r="B33" s="182" t="s">
        <v>288</v>
      </c>
      <c r="C33" s="190">
        <v>80</v>
      </c>
      <c r="D33" s="191">
        <v>78805044</v>
      </c>
      <c r="E33" s="187" t="s">
        <v>243</v>
      </c>
      <c r="F33" s="187"/>
      <c r="G33" s="187" t="s">
        <v>289</v>
      </c>
      <c r="H33" s="185" t="s">
        <v>287</v>
      </c>
      <c r="I33" s="75" t="s">
        <v>286</v>
      </c>
      <c r="J33" s="76" t="s">
        <v>268</v>
      </c>
    </row>
    <row r="34" spans="1:10" ht="60.75" customHeight="1" x14ac:dyDescent="0.25">
      <c r="A34" s="77" t="s">
        <v>50</v>
      </c>
      <c r="B34" s="78" t="s">
        <v>290</v>
      </c>
      <c r="C34" s="79">
        <v>80</v>
      </c>
      <c r="D34" s="137">
        <v>79812294</v>
      </c>
      <c r="E34" s="187" t="s">
        <v>243</v>
      </c>
      <c r="F34" s="76"/>
      <c r="G34" s="76" t="s">
        <v>403</v>
      </c>
      <c r="H34" s="185" t="s">
        <v>287</v>
      </c>
      <c r="I34" s="75" t="s">
        <v>404</v>
      </c>
      <c r="J34" s="76"/>
    </row>
    <row r="35" spans="1:10" ht="85.5" x14ac:dyDescent="0.25">
      <c r="A35" s="135" t="s">
        <v>51</v>
      </c>
      <c r="B35" s="78" t="s">
        <v>291</v>
      </c>
      <c r="C35" s="79">
        <v>80</v>
      </c>
      <c r="D35" s="143">
        <v>79912745</v>
      </c>
      <c r="E35" s="187" t="s">
        <v>243</v>
      </c>
      <c r="F35" s="76"/>
      <c r="G35" s="76" t="s">
        <v>466</v>
      </c>
      <c r="H35" s="185" t="s">
        <v>287</v>
      </c>
      <c r="I35" s="76" t="s">
        <v>469</v>
      </c>
      <c r="J35" s="76" t="s">
        <v>268</v>
      </c>
    </row>
    <row r="36" spans="1:10" ht="54.75" customHeight="1" x14ac:dyDescent="0.25">
      <c r="A36" s="135" t="s">
        <v>52</v>
      </c>
      <c r="B36" s="78" t="s">
        <v>453</v>
      </c>
      <c r="C36" s="79">
        <v>80</v>
      </c>
      <c r="D36" s="76">
        <v>78484442</v>
      </c>
      <c r="E36" s="76" t="s">
        <v>243</v>
      </c>
      <c r="F36" s="76"/>
      <c r="G36" s="76" t="s">
        <v>470</v>
      </c>
      <c r="H36" s="75" t="s">
        <v>471</v>
      </c>
      <c r="I36" s="75" t="s">
        <v>472</v>
      </c>
      <c r="J36" s="76" t="s">
        <v>473</v>
      </c>
    </row>
    <row r="37" spans="1:10" ht="85.5" customHeight="1" x14ac:dyDescent="0.25">
      <c r="A37" s="138" t="s">
        <v>53</v>
      </c>
      <c r="B37" s="78" t="s">
        <v>292</v>
      </c>
      <c r="C37" s="79">
        <v>80</v>
      </c>
      <c r="D37" s="137">
        <v>77961963</v>
      </c>
      <c r="E37" s="76" t="s">
        <v>243</v>
      </c>
      <c r="F37" s="76"/>
      <c r="G37" s="76" t="s">
        <v>406</v>
      </c>
      <c r="H37" s="75" t="s">
        <v>277</v>
      </c>
      <c r="I37" s="75" t="s">
        <v>407</v>
      </c>
      <c r="J37" s="139" t="s">
        <v>408</v>
      </c>
    </row>
    <row r="38" spans="1:10" ht="78" customHeight="1" x14ac:dyDescent="0.25">
      <c r="A38" s="250" t="s">
        <v>54</v>
      </c>
      <c r="B38" s="215" t="s">
        <v>293</v>
      </c>
      <c r="C38" s="247">
        <v>80</v>
      </c>
      <c r="D38" s="256">
        <v>79000000</v>
      </c>
      <c r="E38" s="244" t="s">
        <v>243</v>
      </c>
      <c r="F38" s="244"/>
      <c r="G38" s="244" t="s">
        <v>294</v>
      </c>
      <c r="H38" s="224" t="s">
        <v>287</v>
      </c>
      <c r="I38" s="75" t="s">
        <v>295</v>
      </c>
      <c r="J38" s="76" t="s">
        <v>268</v>
      </c>
    </row>
    <row r="39" spans="1:10" ht="78" customHeight="1" x14ac:dyDescent="0.25">
      <c r="A39" s="251"/>
      <c r="B39" s="252"/>
      <c r="C39" s="255"/>
      <c r="D39" s="257"/>
      <c r="E39" s="246"/>
      <c r="F39" s="245"/>
      <c r="G39" s="245"/>
      <c r="H39" s="225"/>
      <c r="I39" s="75" t="s">
        <v>296</v>
      </c>
      <c r="J39" s="76" t="s">
        <v>268</v>
      </c>
    </row>
    <row r="40" spans="1:10" ht="73.5" customHeight="1" x14ac:dyDescent="0.25">
      <c r="A40" s="250" t="s">
        <v>55</v>
      </c>
      <c r="B40" s="215" t="s">
        <v>297</v>
      </c>
      <c r="C40" s="244">
        <v>80</v>
      </c>
      <c r="D40" s="253">
        <v>76028254</v>
      </c>
      <c r="E40" s="244" t="s">
        <v>243</v>
      </c>
      <c r="F40" s="244"/>
      <c r="G40" s="244" t="s">
        <v>298</v>
      </c>
      <c r="H40" s="224" t="s">
        <v>287</v>
      </c>
      <c r="I40" s="75" t="s">
        <v>299</v>
      </c>
      <c r="J40" s="76" t="s">
        <v>268</v>
      </c>
    </row>
    <row r="41" spans="1:10" ht="79.5" customHeight="1" x14ac:dyDescent="0.25">
      <c r="A41" s="251"/>
      <c r="B41" s="252"/>
      <c r="C41" s="245"/>
      <c r="D41" s="254"/>
      <c r="E41" s="246"/>
      <c r="F41" s="245"/>
      <c r="G41" s="245"/>
      <c r="H41" s="225"/>
      <c r="I41" s="75" t="s">
        <v>300</v>
      </c>
      <c r="J41" s="76" t="s">
        <v>268</v>
      </c>
    </row>
    <row r="42" spans="1:10" x14ac:dyDescent="0.25">
      <c r="A42" s="77"/>
      <c r="B42" s="140" t="s">
        <v>74</v>
      </c>
      <c r="C42" s="79"/>
      <c r="D42" s="80"/>
      <c r="E42" s="76"/>
      <c r="F42" s="76"/>
      <c r="G42" s="76"/>
      <c r="H42" s="75"/>
      <c r="I42" s="75"/>
      <c r="J42" s="76"/>
    </row>
    <row r="43" spans="1:10" ht="57" x14ac:dyDescent="0.25">
      <c r="A43" s="77" t="s">
        <v>35</v>
      </c>
      <c r="B43" s="78" t="s">
        <v>301</v>
      </c>
      <c r="C43" s="79"/>
      <c r="D43" s="80"/>
      <c r="E43" s="76"/>
      <c r="F43" s="76"/>
      <c r="G43" s="76"/>
      <c r="H43" s="75"/>
      <c r="I43" s="75"/>
      <c r="J43" s="76"/>
    </row>
    <row r="44" spans="1:10" ht="42.75" x14ac:dyDescent="0.25">
      <c r="A44" s="77" t="s">
        <v>36</v>
      </c>
      <c r="B44" s="78" t="s">
        <v>302</v>
      </c>
      <c r="C44" s="110" t="s">
        <v>457</v>
      </c>
      <c r="D44" s="80"/>
      <c r="E44" s="76" t="s">
        <v>243</v>
      </c>
      <c r="F44" s="76"/>
      <c r="G44" s="76" t="s">
        <v>584</v>
      </c>
      <c r="H44" s="75"/>
      <c r="I44" s="75"/>
      <c r="J44" s="76"/>
    </row>
    <row r="45" spans="1:10" x14ac:dyDescent="0.25">
      <c r="A45" s="141"/>
      <c r="B45" s="142" t="s">
        <v>385</v>
      </c>
      <c r="C45" s="79"/>
      <c r="D45" s="80"/>
      <c r="E45" s="76"/>
      <c r="F45" s="76"/>
      <c r="G45" s="76"/>
      <c r="H45" s="75"/>
      <c r="I45" s="75"/>
      <c r="J45" s="76"/>
    </row>
    <row r="46" spans="1:10" ht="42.75" customHeight="1" x14ac:dyDescent="0.25">
      <c r="A46" s="239">
        <v>1</v>
      </c>
      <c r="B46" s="90" t="s">
        <v>409</v>
      </c>
      <c r="C46" s="239" t="s">
        <v>395</v>
      </c>
      <c r="D46" s="247">
        <v>319464000</v>
      </c>
      <c r="E46" s="244" t="s">
        <v>412</v>
      </c>
      <c r="F46" s="244"/>
      <c r="G46" s="244" t="s">
        <v>413</v>
      </c>
      <c r="H46" s="244" t="s">
        <v>255</v>
      </c>
      <c r="I46" s="224" t="s">
        <v>414</v>
      </c>
      <c r="J46" s="244" t="s">
        <v>268</v>
      </c>
    </row>
    <row r="47" spans="1:10" ht="34.5" customHeight="1" x14ac:dyDescent="0.25">
      <c r="A47" s="240"/>
      <c r="B47" s="90" t="s">
        <v>415</v>
      </c>
      <c r="C47" s="249"/>
      <c r="D47" s="248"/>
      <c r="E47" s="245"/>
      <c r="F47" s="245"/>
      <c r="G47" s="246"/>
      <c r="H47" s="246"/>
      <c r="I47" s="226"/>
      <c r="J47" s="246"/>
    </row>
    <row r="48" spans="1:10" ht="75" customHeight="1" x14ac:dyDescent="0.25">
      <c r="A48" s="249"/>
      <c r="B48" s="90" t="s">
        <v>416</v>
      </c>
      <c r="C48" s="90" t="s">
        <v>417</v>
      </c>
      <c r="D48" s="79">
        <v>77220000</v>
      </c>
      <c r="E48" s="246"/>
      <c r="F48" s="246"/>
      <c r="G48" s="76" t="s">
        <v>413</v>
      </c>
      <c r="H48" s="76" t="s">
        <v>255</v>
      </c>
      <c r="I48" s="75" t="s">
        <v>414</v>
      </c>
      <c r="J48" s="76" t="s">
        <v>268</v>
      </c>
    </row>
    <row r="49" spans="1:10" x14ac:dyDescent="0.25">
      <c r="A49" s="141"/>
      <c r="B49" s="142" t="s">
        <v>387</v>
      </c>
      <c r="C49" s="79"/>
      <c r="D49" s="80"/>
      <c r="E49" s="76"/>
      <c r="F49" s="76"/>
      <c r="G49" s="76"/>
      <c r="H49" s="75"/>
      <c r="I49" s="75"/>
      <c r="J49" s="76"/>
    </row>
    <row r="50" spans="1:10" ht="72" x14ac:dyDescent="0.25">
      <c r="A50" s="239">
        <v>1</v>
      </c>
      <c r="B50" s="90" t="s">
        <v>418</v>
      </c>
      <c r="C50" s="241">
        <v>3263</v>
      </c>
      <c r="D50" s="143">
        <v>1521301040</v>
      </c>
      <c r="E50" s="244" t="s">
        <v>412</v>
      </c>
      <c r="F50" s="76"/>
      <c r="G50" s="76" t="s">
        <v>421</v>
      </c>
      <c r="H50" s="76" t="s">
        <v>255</v>
      </c>
      <c r="I50" s="76" t="s">
        <v>422</v>
      </c>
      <c r="J50" s="76" t="s">
        <v>357</v>
      </c>
    </row>
    <row r="51" spans="1:10" ht="72" x14ac:dyDescent="0.25">
      <c r="A51" s="240"/>
      <c r="B51" s="90" t="s">
        <v>423</v>
      </c>
      <c r="C51" s="242"/>
      <c r="D51" s="143">
        <v>1636861660</v>
      </c>
      <c r="E51" s="245"/>
      <c r="F51" s="76"/>
      <c r="G51" s="76" t="s">
        <v>421</v>
      </c>
      <c r="H51" s="76" t="s">
        <v>255</v>
      </c>
      <c r="I51" s="76" t="s">
        <v>422</v>
      </c>
      <c r="J51" s="76" t="s">
        <v>357</v>
      </c>
    </row>
    <row r="52" spans="1:10" ht="72" x14ac:dyDescent="0.25">
      <c r="A52" s="240"/>
      <c r="B52" s="90" t="s">
        <v>424</v>
      </c>
      <c r="C52" s="243"/>
      <c r="D52" s="143">
        <v>52692500</v>
      </c>
      <c r="E52" s="246"/>
      <c r="F52" s="76"/>
      <c r="G52" s="76" t="s">
        <v>422</v>
      </c>
      <c r="H52" s="76" t="s">
        <v>255</v>
      </c>
      <c r="I52" s="76" t="s">
        <v>421</v>
      </c>
      <c r="J52" s="76" t="s">
        <v>357</v>
      </c>
    </row>
    <row r="53" spans="1:10" ht="15.75" x14ac:dyDescent="0.25">
      <c r="A53" s="189"/>
      <c r="B53" s="124" t="s">
        <v>75</v>
      </c>
      <c r="C53" s="108"/>
      <c r="D53" s="143"/>
      <c r="E53" s="188"/>
      <c r="F53" s="76"/>
      <c r="G53" s="76"/>
      <c r="H53" s="76"/>
      <c r="I53" s="76"/>
      <c r="J53" s="76"/>
    </row>
    <row r="54" spans="1:10" ht="57" x14ac:dyDescent="0.25">
      <c r="A54" s="189"/>
      <c r="B54" s="17" t="s">
        <v>384</v>
      </c>
      <c r="C54" s="161">
        <v>200</v>
      </c>
      <c r="D54" s="137">
        <v>146413200</v>
      </c>
      <c r="E54" s="188" t="s">
        <v>412</v>
      </c>
      <c r="F54" s="76"/>
      <c r="G54" s="76" t="s">
        <v>585</v>
      </c>
      <c r="H54" s="76" t="s">
        <v>255</v>
      </c>
      <c r="I54" s="76" t="s">
        <v>586</v>
      </c>
      <c r="J54" s="76" t="s">
        <v>357</v>
      </c>
    </row>
    <row r="55" spans="1:10" ht="64.5" customHeight="1" x14ac:dyDescent="0.25">
      <c r="A55" s="224" t="s">
        <v>37</v>
      </c>
      <c r="B55" s="81" t="s">
        <v>303</v>
      </c>
      <c r="C55" s="76">
        <v>4600000000</v>
      </c>
      <c r="D55" s="76"/>
      <c r="E55" s="76"/>
      <c r="F55" s="76"/>
      <c r="G55" s="76"/>
      <c r="H55" s="75"/>
      <c r="I55" s="75"/>
      <c r="J55" s="76"/>
    </row>
    <row r="56" spans="1:10" ht="85.5" customHeight="1" x14ac:dyDescent="0.25">
      <c r="A56" s="225"/>
      <c r="B56" s="82" t="s">
        <v>304</v>
      </c>
      <c r="C56" s="83">
        <v>187000000</v>
      </c>
      <c r="D56" s="84">
        <v>187000000</v>
      </c>
      <c r="E56" s="76" t="s">
        <v>182</v>
      </c>
      <c r="F56" s="76"/>
      <c r="G56" s="82" t="s">
        <v>305</v>
      </c>
      <c r="H56" s="75" t="s">
        <v>306</v>
      </c>
      <c r="I56" s="75" t="s">
        <v>307</v>
      </c>
      <c r="J56" s="76" t="s">
        <v>308</v>
      </c>
    </row>
    <row r="57" spans="1:10" ht="85.5" x14ac:dyDescent="0.25">
      <c r="A57" s="225"/>
      <c r="B57" s="82" t="s">
        <v>309</v>
      </c>
      <c r="C57" s="83">
        <v>454300000</v>
      </c>
      <c r="D57" s="76">
        <v>454250000</v>
      </c>
      <c r="E57" s="76" t="s">
        <v>182</v>
      </c>
      <c r="F57" s="76"/>
      <c r="G57" s="76" t="s">
        <v>310</v>
      </c>
      <c r="H57" s="75" t="s">
        <v>311</v>
      </c>
      <c r="I57" s="75" t="s">
        <v>312</v>
      </c>
      <c r="J57" s="76" t="s">
        <v>313</v>
      </c>
    </row>
    <row r="58" spans="1:10" ht="144" customHeight="1" x14ac:dyDescent="0.25">
      <c r="A58" s="225"/>
      <c r="B58" s="82" t="s">
        <v>314</v>
      </c>
      <c r="C58" s="83">
        <v>66500000</v>
      </c>
      <c r="D58" s="85">
        <v>61600000</v>
      </c>
      <c r="E58" s="76" t="s">
        <v>182</v>
      </c>
      <c r="F58" s="76"/>
      <c r="G58" s="76" t="s">
        <v>315</v>
      </c>
      <c r="H58" s="75" t="s">
        <v>316</v>
      </c>
      <c r="I58" s="75" t="s">
        <v>317</v>
      </c>
      <c r="J58" s="75" t="s">
        <v>318</v>
      </c>
    </row>
    <row r="59" spans="1:10" ht="57" x14ac:dyDescent="0.25">
      <c r="A59" s="225"/>
      <c r="B59" s="82" t="s">
        <v>319</v>
      </c>
      <c r="C59" s="76">
        <v>1200000</v>
      </c>
      <c r="D59" s="76">
        <v>1050000</v>
      </c>
      <c r="E59" s="76" t="s">
        <v>182</v>
      </c>
      <c r="F59" s="76"/>
      <c r="G59" s="76" t="s">
        <v>320</v>
      </c>
      <c r="H59" s="75" t="s">
        <v>311</v>
      </c>
      <c r="I59" s="75" t="s">
        <v>321</v>
      </c>
      <c r="J59" s="76" t="s">
        <v>322</v>
      </c>
    </row>
    <row r="60" spans="1:10" ht="57" x14ac:dyDescent="0.25">
      <c r="A60" s="225"/>
      <c r="B60" s="82" t="s">
        <v>323</v>
      </c>
      <c r="C60" s="83">
        <v>13500000</v>
      </c>
      <c r="D60" s="76">
        <v>12896400</v>
      </c>
      <c r="E60" s="76" t="s">
        <v>182</v>
      </c>
      <c r="F60" s="76"/>
      <c r="G60" s="76" t="s">
        <v>324</v>
      </c>
      <c r="H60" s="75" t="s">
        <v>311</v>
      </c>
      <c r="I60" s="75" t="s">
        <v>325</v>
      </c>
      <c r="J60" s="76"/>
    </row>
    <row r="61" spans="1:10" ht="57" x14ac:dyDescent="0.25">
      <c r="A61" s="225"/>
      <c r="B61" s="82" t="s">
        <v>326</v>
      </c>
      <c r="C61" s="83">
        <v>24750000</v>
      </c>
      <c r="D61" s="84">
        <v>24750000</v>
      </c>
      <c r="E61" s="76" t="s">
        <v>182</v>
      </c>
      <c r="F61" s="76"/>
      <c r="G61" s="76" t="s">
        <v>327</v>
      </c>
      <c r="H61" s="75" t="s">
        <v>328</v>
      </c>
      <c r="I61" s="75" t="s">
        <v>329</v>
      </c>
      <c r="J61" s="76" t="s">
        <v>322</v>
      </c>
    </row>
    <row r="62" spans="1:10" ht="57" x14ac:dyDescent="0.25">
      <c r="A62" s="225"/>
      <c r="B62" s="82" t="s">
        <v>330</v>
      </c>
      <c r="C62" s="83">
        <v>22000000</v>
      </c>
      <c r="D62" s="84">
        <v>22000000</v>
      </c>
      <c r="E62" s="76" t="s">
        <v>182</v>
      </c>
      <c r="F62" s="76"/>
      <c r="G62" s="76" t="s">
        <v>331</v>
      </c>
      <c r="H62" s="75" t="s">
        <v>328</v>
      </c>
      <c r="I62" s="75" t="s">
        <v>332</v>
      </c>
      <c r="J62" s="76" t="s">
        <v>322</v>
      </c>
    </row>
    <row r="63" spans="1:10" ht="57" x14ac:dyDescent="0.25">
      <c r="A63" s="225"/>
      <c r="B63" s="82" t="s">
        <v>333</v>
      </c>
      <c r="C63" s="83">
        <v>14850000</v>
      </c>
      <c r="D63" s="84">
        <v>14850000</v>
      </c>
      <c r="E63" s="76" t="s">
        <v>182</v>
      </c>
      <c r="F63" s="76"/>
      <c r="G63" s="76" t="s">
        <v>331</v>
      </c>
      <c r="H63" s="75" t="s">
        <v>328</v>
      </c>
      <c r="I63" s="75" t="s">
        <v>332</v>
      </c>
      <c r="J63" s="76" t="s">
        <v>322</v>
      </c>
    </row>
    <row r="64" spans="1:10" ht="42.75" x14ac:dyDescent="0.25">
      <c r="A64" s="225"/>
      <c r="B64" s="82" t="s">
        <v>334</v>
      </c>
      <c r="C64" s="83">
        <v>600000</v>
      </c>
      <c r="D64" s="76">
        <v>440000</v>
      </c>
      <c r="E64" s="76" t="s">
        <v>182</v>
      </c>
      <c r="F64" s="76"/>
      <c r="G64" s="76" t="s">
        <v>331</v>
      </c>
      <c r="H64" s="75" t="s">
        <v>328</v>
      </c>
      <c r="I64" s="75" t="s">
        <v>325</v>
      </c>
      <c r="J64" s="76"/>
    </row>
    <row r="65" spans="1:10" ht="42.75" x14ac:dyDescent="0.25">
      <c r="A65" s="225"/>
      <c r="B65" s="82" t="s">
        <v>335</v>
      </c>
      <c r="C65" s="83">
        <v>900000</v>
      </c>
      <c r="D65" s="76">
        <v>660000</v>
      </c>
      <c r="E65" s="76" t="s">
        <v>182</v>
      </c>
      <c r="F65" s="76"/>
      <c r="G65" s="76" t="s">
        <v>331</v>
      </c>
      <c r="H65" s="75" t="s">
        <v>328</v>
      </c>
      <c r="I65" s="75" t="s">
        <v>325</v>
      </c>
      <c r="J65" s="76"/>
    </row>
    <row r="66" spans="1:10" ht="42.75" x14ac:dyDescent="0.25">
      <c r="A66" s="225"/>
      <c r="B66" s="82" t="s">
        <v>336</v>
      </c>
      <c r="C66" s="83">
        <v>510000</v>
      </c>
      <c r="D66" s="86">
        <v>200000</v>
      </c>
      <c r="E66" s="76" t="s">
        <v>182</v>
      </c>
      <c r="F66" s="76"/>
      <c r="G66" s="76" t="s">
        <v>331</v>
      </c>
      <c r="H66" s="75" t="s">
        <v>328</v>
      </c>
      <c r="I66" s="75" t="s">
        <v>325</v>
      </c>
      <c r="J66" s="76"/>
    </row>
    <row r="67" spans="1:10" ht="42.75" x14ac:dyDescent="0.25">
      <c r="A67" s="225"/>
      <c r="B67" s="82" t="s">
        <v>337</v>
      </c>
      <c r="C67" s="83">
        <v>340000</v>
      </c>
      <c r="D67" s="86">
        <v>340000</v>
      </c>
      <c r="E67" s="76" t="s">
        <v>182</v>
      </c>
      <c r="F67" s="76"/>
      <c r="G67" s="76" t="s">
        <v>331</v>
      </c>
      <c r="H67" s="75" t="s">
        <v>328</v>
      </c>
      <c r="I67" s="75" t="s">
        <v>325</v>
      </c>
      <c r="J67" s="76"/>
    </row>
    <row r="68" spans="1:10" ht="42.75" x14ac:dyDescent="0.25">
      <c r="A68" s="225"/>
      <c r="B68" s="82" t="s">
        <v>338</v>
      </c>
      <c r="C68" s="83">
        <v>390000</v>
      </c>
      <c r="D68" s="86">
        <v>330000</v>
      </c>
      <c r="E68" s="76" t="s">
        <v>182</v>
      </c>
      <c r="F68" s="76"/>
      <c r="G68" s="76" t="s">
        <v>331</v>
      </c>
      <c r="H68" s="75" t="s">
        <v>328</v>
      </c>
      <c r="I68" s="75" t="s">
        <v>325</v>
      </c>
      <c r="J68" s="76"/>
    </row>
    <row r="69" spans="1:10" ht="71.25" x14ac:dyDescent="0.25">
      <c r="A69" s="225"/>
      <c r="B69" s="82" t="s">
        <v>339</v>
      </c>
      <c r="C69" s="83">
        <v>37800000</v>
      </c>
      <c r="D69" s="86">
        <v>33197400</v>
      </c>
      <c r="E69" s="76" t="s">
        <v>182</v>
      </c>
      <c r="F69" s="76"/>
      <c r="G69" s="82" t="s">
        <v>340</v>
      </c>
      <c r="H69" s="75" t="s">
        <v>328</v>
      </c>
      <c r="I69" s="75" t="s">
        <v>325</v>
      </c>
      <c r="J69" s="76"/>
    </row>
    <row r="70" spans="1:10" ht="114" x14ac:dyDescent="0.25">
      <c r="A70" s="225"/>
      <c r="B70" s="82" t="s">
        <v>341</v>
      </c>
      <c r="C70" s="83">
        <v>19000000</v>
      </c>
      <c r="D70" s="86">
        <v>15900000</v>
      </c>
      <c r="E70" s="76" t="s">
        <v>182</v>
      </c>
      <c r="F70" s="76"/>
      <c r="G70" s="82" t="s">
        <v>342</v>
      </c>
      <c r="H70" s="75" t="s">
        <v>328</v>
      </c>
      <c r="I70" s="75" t="s">
        <v>325</v>
      </c>
      <c r="J70" s="76"/>
    </row>
    <row r="71" spans="1:10" ht="124.5" customHeight="1" x14ac:dyDescent="0.25">
      <c r="A71" s="225"/>
      <c r="B71" s="87" t="s">
        <v>343</v>
      </c>
      <c r="C71" s="83">
        <v>289920000</v>
      </c>
      <c r="D71" s="84">
        <v>289920000</v>
      </c>
      <c r="E71" s="76" t="s">
        <v>182</v>
      </c>
      <c r="F71" s="76"/>
      <c r="G71" s="76" t="s">
        <v>315</v>
      </c>
      <c r="H71" s="75" t="s">
        <v>316</v>
      </c>
      <c r="I71" s="75" t="s">
        <v>344</v>
      </c>
      <c r="J71" s="75" t="s">
        <v>318</v>
      </c>
    </row>
    <row r="72" spans="1:10" ht="42.75" x14ac:dyDescent="0.25">
      <c r="A72" s="225"/>
      <c r="B72" s="75" t="s">
        <v>174</v>
      </c>
      <c r="C72" s="76">
        <v>15000000</v>
      </c>
      <c r="D72" s="76">
        <v>14302458</v>
      </c>
      <c r="E72" s="76" t="s">
        <v>182</v>
      </c>
      <c r="F72" s="76"/>
      <c r="G72" s="76" t="s">
        <v>345</v>
      </c>
      <c r="H72" s="75" t="s">
        <v>328</v>
      </c>
      <c r="I72" s="75" t="s">
        <v>325</v>
      </c>
      <c r="J72" s="76"/>
    </row>
    <row r="73" spans="1:10" ht="99.75" x14ac:dyDescent="0.25">
      <c r="A73" s="225"/>
      <c r="B73" s="88" t="s">
        <v>346</v>
      </c>
      <c r="C73" s="76">
        <v>21025000</v>
      </c>
      <c r="D73" s="89">
        <v>16733435</v>
      </c>
      <c r="E73" s="76" t="s">
        <v>182</v>
      </c>
      <c r="F73" s="76"/>
      <c r="G73" s="90" t="s">
        <v>347</v>
      </c>
      <c r="H73" s="75" t="s">
        <v>328</v>
      </c>
      <c r="I73" s="75" t="s">
        <v>348</v>
      </c>
      <c r="J73" s="76" t="s">
        <v>322</v>
      </c>
    </row>
    <row r="74" spans="1:10" ht="99.75" x14ac:dyDescent="0.25">
      <c r="A74" s="225"/>
      <c r="B74" s="88" t="s">
        <v>349</v>
      </c>
      <c r="C74" s="76">
        <v>82500000</v>
      </c>
      <c r="D74" s="89">
        <v>66902550</v>
      </c>
      <c r="E74" s="76" t="s">
        <v>182</v>
      </c>
      <c r="F74" s="76"/>
      <c r="G74" s="90" t="s">
        <v>347</v>
      </c>
      <c r="H74" s="75" t="s">
        <v>328</v>
      </c>
      <c r="I74" s="75" t="s">
        <v>348</v>
      </c>
      <c r="J74" s="76" t="s">
        <v>322</v>
      </c>
    </row>
    <row r="75" spans="1:10" ht="58.5" customHeight="1" x14ac:dyDescent="0.25">
      <c r="A75" s="225"/>
      <c r="B75" s="75" t="s">
        <v>350</v>
      </c>
      <c r="C75" s="91">
        <v>2976000</v>
      </c>
      <c r="D75" s="89">
        <v>2480000</v>
      </c>
      <c r="E75" s="76" t="s">
        <v>182</v>
      </c>
      <c r="F75" s="76"/>
      <c r="G75" s="76" t="s">
        <v>351</v>
      </c>
      <c r="H75" s="75" t="s">
        <v>328</v>
      </c>
      <c r="I75" s="75" t="s">
        <v>325</v>
      </c>
      <c r="J75" s="76"/>
    </row>
    <row r="76" spans="1:10" ht="42.75" x14ac:dyDescent="0.25">
      <c r="A76" s="225"/>
      <c r="B76" s="75" t="s">
        <v>352</v>
      </c>
      <c r="C76" s="91">
        <v>32340000</v>
      </c>
      <c r="D76" s="89">
        <v>34400000</v>
      </c>
      <c r="E76" s="76" t="s">
        <v>182</v>
      </c>
      <c r="F76" s="76"/>
      <c r="G76" s="76" t="s">
        <v>351</v>
      </c>
      <c r="H76" s="75" t="s">
        <v>328</v>
      </c>
      <c r="I76" s="75" t="s">
        <v>325</v>
      </c>
      <c r="J76" s="76"/>
    </row>
    <row r="77" spans="1:10" ht="42.75" x14ac:dyDescent="0.25">
      <c r="A77" s="225"/>
      <c r="B77" s="75" t="s">
        <v>353</v>
      </c>
      <c r="C77" s="91">
        <v>9801600</v>
      </c>
      <c r="D77" s="89">
        <v>8160000</v>
      </c>
      <c r="E77" s="76" t="s">
        <v>182</v>
      </c>
      <c r="F77" s="76"/>
      <c r="G77" s="76" t="s">
        <v>351</v>
      </c>
      <c r="H77" s="75" t="s">
        <v>328</v>
      </c>
      <c r="I77" s="75" t="s">
        <v>325</v>
      </c>
      <c r="J77" s="76"/>
    </row>
    <row r="78" spans="1:10" ht="42.75" x14ac:dyDescent="0.25">
      <c r="A78" s="225"/>
      <c r="B78" s="75" t="s">
        <v>354</v>
      </c>
      <c r="C78" s="92">
        <v>20028000</v>
      </c>
      <c r="D78" s="89">
        <v>19980000</v>
      </c>
      <c r="E78" s="76" t="s">
        <v>182</v>
      </c>
      <c r="F78" s="76"/>
      <c r="G78" s="76" t="s">
        <v>351</v>
      </c>
      <c r="H78" s="75" t="s">
        <v>328</v>
      </c>
      <c r="I78" s="75" t="s">
        <v>325</v>
      </c>
      <c r="J78" s="76"/>
    </row>
    <row r="79" spans="1:10" ht="57" x14ac:dyDescent="0.25">
      <c r="A79" s="225"/>
      <c r="B79" s="75" t="s">
        <v>355</v>
      </c>
      <c r="C79" s="76">
        <v>3000000</v>
      </c>
      <c r="D79" s="89">
        <v>2475000</v>
      </c>
      <c r="E79" s="76" t="s">
        <v>182</v>
      </c>
      <c r="F79" s="76"/>
      <c r="G79" s="90" t="s">
        <v>356</v>
      </c>
      <c r="H79" s="75" t="s">
        <v>311</v>
      </c>
      <c r="I79" s="90" t="s">
        <v>347</v>
      </c>
      <c r="J79" s="76" t="s">
        <v>357</v>
      </c>
    </row>
    <row r="80" spans="1:10" ht="57" x14ac:dyDescent="0.25">
      <c r="A80" s="225"/>
      <c r="B80" s="75" t="s">
        <v>358</v>
      </c>
      <c r="C80" s="76">
        <v>11305000</v>
      </c>
      <c r="D80" s="89">
        <v>8953560</v>
      </c>
      <c r="E80" s="76" t="s">
        <v>182</v>
      </c>
      <c r="F80" s="76"/>
      <c r="G80" s="90" t="s">
        <v>356</v>
      </c>
      <c r="H80" s="75" t="s">
        <v>311</v>
      </c>
      <c r="I80" s="90" t="s">
        <v>347</v>
      </c>
      <c r="J80" s="76" t="s">
        <v>357</v>
      </c>
    </row>
    <row r="81" spans="1:10" ht="106.5" customHeight="1" x14ac:dyDescent="0.25">
      <c r="A81" s="225"/>
      <c r="B81" s="75" t="s">
        <v>229</v>
      </c>
      <c r="C81" s="91">
        <v>12540000</v>
      </c>
      <c r="D81" s="89">
        <v>12540000</v>
      </c>
      <c r="E81" s="76" t="s">
        <v>182</v>
      </c>
      <c r="F81" s="76"/>
      <c r="G81" s="90" t="s">
        <v>359</v>
      </c>
      <c r="H81" s="76" t="s">
        <v>360</v>
      </c>
      <c r="I81" s="75" t="s">
        <v>361</v>
      </c>
      <c r="J81" s="76" t="s">
        <v>362</v>
      </c>
    </row>
    <row r="82" spans="1:10" ht="114.75" customHeight="1" x14ac:dyDescent="0.25">
      <c r="A82" s="225"/>
      <c r="B82" s="88" t="s">
        <v>363</v>
      </c>
      <c r="C82" s="76">
        <v>33000000</v>
      </c>
      <c r="D82" s="76">
        <v>33000000</v>
      </c>
      <c r="E82" s="76" t="s">
        <v>182</v>
      </c>
      <c r="F82" s="76"/>
      <c r="G82" s="90" t="s">
        <v>364</v>
      </c>
      <c r="H82" s="75" t="s">
        <v>316</v>
      </c>
      <c r="I82" s="75" t="s">
        <v>365</v>
      </c>
      <c r="J82" s="75" t="s">
        <v>366</v>
      </c>
    </row>
    <row r="83" spans="1:10" ht="69" customHeight="1" x14ac:dyDescent="0.25">
      <c r="A83" s="225"/>
      <c r="B83" s="75" t="s">
        <v>367</v>
      </c>
      <c r="C83" s="76">
        <v>48105600</v>
      </c>
      <c r="D83" s="76">
        <v>36480000</v>
      </c>
      <c r="E83" s="76" t="s">
        <v>182</v>
      </c>
      <c r="F83" s="76"/>
      <c r="G83" s="76" t="s">
        <v>368</v>
      </c>
      <c r="H83" s="75" t="s">
        <v>311</v>
      </c>
      <c r="I83" s="154" t="s">
        <v>369</v>
      </c>
      <c r="J83" s="76" t="s">
        <v>357</v>
      </c>
    </row>
    <row r="84" spans="1:10" ht="71.25" customHeight="1" x14ac:dyDescent="0.25">
      <c r="A84" s="225"/>
      <c r="B84" s="75" t="s">
        <v>370</v>
      </c>
      <c r="C84" s="76">
        <v>9801600</v>
      </c>
      <c r="D84" s="89">
        <v>7680000</v>
      </c>
      <c r="E84" s="76" t="s">
        <v>182</v>
      </c>
      <c r="F84" s="76"/>
      <c r="G84" s="76" t="s">
        <v>368</v>
      </c>
      <c r="H84" s="75" t="s">
        <v>311</v>
      </c>
      <c r="I84" s="90" t="s">
        <v>369</v>
      </c>
      <c r="J84" s="76" t="s">
        <v>357</v>
      </c>
    </row>
    <row r="85" spans="1:10" ht="61.5" customHeight="1" x14ac:dyDescent="0.25">
      <c r="A85" s="225"/>
      <c r="B85" s="75" t="s">
        <v>371</v>
      </c>
      <c r="C85" s="92">
        <v>21120000</v>
      </c>
      <c r="D85" s="93">
        <v>21120000</v>
      </c>
      <c r="E85" s="76" t="s">
        <v>182</v>
      </c>
      <c r="F85" s="76"/>
      <c r="G85" s="90" t="s">
        <v>369</v>
      </c>
      <c r="H85" s="75" t="s">
        <v>328</v>
      </c>
      <c r="I85" s="75" t="s">
        <v>325</v>
      </c>
      <c r="J85" s="76"/>
    </row>
    <row r="86" spans="1:10" ht="113.25" customHeight="1" x14ac:dyDescent="0.25">
      <c r="A86" s="225"/>
      <c r="B86" s="94" t="s">
        <v>372</v>
      </c>
      <c r="C86" s="95">
        <v>81600000</v>
      </c>
      <c r="D86" s="96">
        <v>81600000</v>
      </c>
      <c r="E86" s="76" t="s">
        <v>182</v>
      </c>
      <c r="F86" s="76"/>
      <c r="G86" s="76" t="s">
        <v>315</v>
      </c>
      <c r="H86" s="75" t="s">
        <v>316</v>
      </c>
      <c r="I86" s="75" t="s">
        <v>373</v>
      </c>
      <c r="J86" s="75" t="s">
        <v>318</v>
      </c>
    </row>
    <row r="87" spans="1:10" ht="146.25" customHeight="1" x14ac:dyDescent="0.25">
      <c r="A87" s="225"/>
      <c r="B87" s="88" t="s">
        <v>374</v>
      </c>
      <c r="C87" s="95">
        <v>550000000</v>
      </c>
      <c r="D87" s="97">
        <v>549685398</v>
      </c>
      <c r="E87" s="76" t="s">
        <v>182</v>
      </c>
      <c r="F87" s="76"/>
      <c r="G87" s="90" t="s">
        <v>375</v>
      </c>
      <c r="H87" s="75" t="s">
        <v>328</v>
      </c>
      <c r="I87" s="75" t="s">
        <v>376</v>
      </c>
      <c r="J87" s="76" t="s">
        <v>322</v>
      </c>
    </row>
    <row r="88" spans="1:10" ht="100.5" customHeight="1" x14ac:dyDescent="0.25">
      <c r="A88" s="225"/>
      <c r="B88" s="75" t="s">
        <v>425</v>
      </c>
      <c r="C88" s="76">
        <v>81600000</v>
      </c>
      <c r="D88" s="76">
        <v>81600000</v>
      </c>
      <c r="E88" s="76" t="s">
        <v>182</v>
      </c>
      <c r="F88" s="76"/>
      <c r="G88" s="90" t="s">
        <v>315</v>
      </c>
      <c r="H88" s="75" t="s">
        <v>316</v>
      </c>
      <c r="I88" s="75"/>
      <c r="J88" s="76"/>
    </row>
    <row r="89" spans="1:10" ht="99.75" customHeight="1" x14ac:dyDescent="0.25">
      <c r="A89" s="225"/>
      <c r="B89" s="75" t="s">
        <v>427</v>
      </c>
      <c r="C89" s="91">
        <v>57321600</v>
      </c>
      <c r="D89" s="89">
        <v>44160000</v>
      </c>
      <c r="E89" s="76" t="s">
        <v>182</v>
      </c>
      <c r="F89" s="76"/>
      <c r="G89" s="76" t="s">
        <v>428</v>
      </c>
      <c r="H89" s="75" t="s">
        <v>429</v>
      </c>
      <c r="I89" s="76" t="s">
        <v>351</v>
      </c>
      <c r="J89" s="76" t="s">
        <v>357</v>
      </c>
    </row>
    <row r="90" spans="1:10" ht="108" customHeight="1" x14ac:dyDescent="0.25">
      <c r="A90" s="225"/>
      <c r="B90" s="162" t="s">
        <v>474</v>
      </c>
      <c r="C90" s="186">
        <v>700000000</v>
      </c>
      <c r="D90" s="114">
        <v>698000000</v>
      </c>
      <c r="E90" s="114" t="s">
        <v>182</v>
      </c>
      <c r="F90" s="114"/>
      <c r="G90" s="184" t="s">
        <v>476</v>
      </c>
      <c r="H90" s="162" t="s">
        <v>429</v>
      </c>
      <c r="I90" s="114" t="s">
        <v>477</v>
      </c>
      <c r="J90" s="114" t="s">
        <v>478</v>
      </c>
    </row>
    <row r="91" spans="1:10" ht="44.25" customHeight="1" x14ac:dyDescent="0.25">
      <c r="A91" s="225"/>
      <c r="B91" s="227" t="s">
        <v>479</v>
      </c>
      <c r="C91" s="230">
        <v>416000000</v>
      </c>
      <c r="D91" s="114">
        <v>208000000</v>
      </c>
      <c r="E91" s="233" t="s">
        <v>182</v>
      </c>
      <c r="F91" s="114"/>
      <c r="G91" s="184" t="s">
        <v>315</v>
      </c>
      <c r="H91" s="227" t="s">
        <v>429</v>
      </c>
      <c r="I91" s="114"/>
      <c r="J91" s="114"/>
    </row>
    <row r="92" spans="1:10" ht="36" customHeight="1" x14ac:dyDescent="0.25">
      <c r="A92" s="225"/>
      <c r="B92" s="228"/>
      <c r="C92" s="231"/>
      <c r="D92" s="114">
        <v>122980000</v>
      </c>
      <c r="E92" s="234"/>
      <c r="F92" s="114"/>
      <c r="G92" s="184" t="s">
        <v>359</v>
      </c>
      <c r="H92" s="228"/>
      <c r="I92" s="114"/>
      <c r="J92" s="114"/>
    </row>
    <row r="93" spans="1:10" ht="46.5" customHeight="1" x14ac:dyDescent="0.25">
      <c r="A93" s="225"/>
      <c r="B93" s="229"/>
      <c r="C93" s="232"/>
      <c r="D93" s="114">
        <v>72000000</v>
      </c>
      <c r="E93" s="235"/>
      <c r="F93" s="114"/>
      <c r="G93" s="184" t="s">
        <v>483</v>
      </c>
      <c r="H93" s="229"/>
      <c r="I93" s="114"/>
      <c r="J93" s="114"/>
    </row>
    <row r="94" spans="1:10" ht="107.25" customHeight="1" x14ac:dyDescent="0.25">
      <c r="A94" s="225"/>
      <c r="B94" s="162" t="s">
        <v>484</v>
      </c>
      <c r="C94" s="186">
        <v>217000000</v>
      </c>
      <c r="D94" s="114">
        <v>217000000</v>
      </c>
      <c r="E94" s="114" t="s">
        <v>182</v>
      </c>
      <c r="F94" s="76"/>
      <c r="G94" s="90" t="s">
        <v>315</v>
      </c>
      <c r="H94" s="75" t="s">
        <v>316</v>
      </c>
      <c r="I94" s="76"/>
      <c r="J94" s="76"/>
    </row>
    <row r="95" spans="1:10" ht="111" customHeight="1" x14ac:dyDescent="0.25">
      <c r="A95" s="225"/>
      <c r="B95" s="162" t="s">
        <v>487</v>
      </c>
      <c r="C95" s="186">
        <v>231000000</v>
      </c>
      <c r="D95" s="114">
        <v>229600000</v>
      </c>
      <c r="E95" s="114" t="s">
        <v>182</v>
      </c>
      <c r="F95" s="76"/>
      <c r="G95" s="66" t="s">
        <v>489</v>
      </c>
      <c r="H95" s="162" t="s">
        <v>429</v>
      </c>
      <c r="I95" s="76" t="s">
        <v>490</v>
      </c>
      <c r="J95" s="76" t="s">
        <v>362</v>
      </c>
    </row>
    <row r="96" spans="1:10" ht="123" customHeight="1" x14ac:dyDescent="0.25">
      <c r="A96" s="225"/>
      <c r="B96" s="162" t="s">
        <v>491</v>
      </c>
      <c r="C96" s="186">
        <v>217000000</v>
      </c>
      <c r="D96" s="186">
        <v>217000000</v>
      </c>
      <c r="E96" s="114" t="s">
        <v>182</v>
      </c>
      <c r="F96" s="76"/>
      <c r="G96" s="66" t="s">
        <v>489</v>
      </c>
      <c r="H96" s="162" t="s">
        <v>429</v>
      </c>
      <c r="I96" s="76" t="s">
        <v>490</v>
      </c>
      <c r="J96" s="76" t="s">
        <v>362</v>
      </c>
    </row>
    <row r="97" spans="1:10" ht="105" customHeight="1" x14ac:dyDescent="0.25">
      <c r="A97" s="225"/>
      <c r="B97" s="163" t="s">
        <v>492</v>
      </c>
      <c r="C97" s="91">
        <v>14400000</v>
      </c>
      <c r="D97" s="89">
        <v>14296000</v>
      </c>
      <c r="E97" s="76" t="s">
        <v>182</v>
      </c>
      <c r="F97" s="76"/>
      <c r="G97" s="76" t="s">
        <v>493</v>
      </c>
      <c r="H97" s="162" t="s">
        <v>429</v>
      </c>
      <c r="I97" s="75" t="s">
        <v>325</v>
      </c>
      <c r="J97" s="76"/>
    </row>
    <row r="98" spans="1:10" ht="99.75" customHeight="1" x14ac:dyDescent="0.25">
      <c r="A98" s="225"/>
      <c r="B98" s="163" t="s">
        <v>494</v>
      </c>
      <c r="C98" s="165">
        <v>93000</v>
      </c>
      <c r="D98" s="165">
        <v>93000</v>
      </c>
      <c r="E98" s="76" t="s">
        <v>182</v>
      </c>
      <c r="F98" s="76"/>
      <c r="G98" s="164" t="s">
        <v>495</v>
      </c>
      <c r="H98" s="162" t="s">
        <v>328</v>
      </c>
      <c r="I98" s="75"/>
      <c r="J98" s="76"/>
    </row>
    <row r="99" spans="1:10" ht="187.5" customHeight="1" x14ac:dyDescent="0.25">
      <c r="A99" s="225"/>
      <c r="B99" s="164" t="s">
        <v>496</v>
      </c>
      <c r="C99" s="165">
        <v>16400000</v>
      </c>
      <c r="D99" s="165">
        <v>16400000</v>
      </c>
      <c r="E99" s="76" t="s">
        <v>182</v>
      </c>
      <c r="F99" s="76"/>
      <c r="G99" s="166" t="s">
        <v>497</v>
      </c>
      <c r="H99" s="162" t="s">
        <v>328</v>
      </c>
      <c r="I99" s="75" t="s">
        <v>498</v>
      </c>
      <c r="J99" s="76"/>
    </row>
    <row r="100" spans="1:10" ht="187.5" customHeight="1" x14ac:dyDescent="0.25">
      <c r="A100" s="225"/>
      <c r="B100" s="220" t="s">
        <v>499</v>
      </c>
      <c r="C100" s="236">
        <v>180000000</v>
      </c>
      <c r="D100" s="165">
        <v>89000000</v>
      </c>
      <c r="E100" s="76" t="s">
        <v>182</v>
      </c>
      <c r="F100" s="76"/>
      <c r="G100" s="166" t="s">
        <v>500</v>
      </c>
      <c r="H100" s="162" t="s">
        <v>328</v>
      </c>
      <c r="I100" s="154" t="s">
        <v>501</v>
      </c>
      <c r="J100" s="76"/>
    </row>
    <row r="101" spans="1:10" ht="99.75" customHeight="1" x14ac:dyDescent="0.25">
      <c r="A101" s="225"/>
      <c r="B101" s="221"/>
      <c r="C101" s="237"/>
      <c r="D101" s="91">
        <v>89000000</v>
      </c>
      <c r="E101" s="76" t="s">
        <v>182</v>
      </c>
      <c r="F101" s="76"/>
      <c r="G101" s="154" t="s">
        <v>502</v>
      </c>
      <c r="H101" s="162" t="s">
        <v>328</v>
      </c>
      <c r="I101" s="154" t="s">
        <v>501</v>
      </c>
      <c r="J101" s="76"/>
    </row>
    <row r="102" spans="1:10" ht="21" customHeight="1" x14ac:dyDescent="0.25">
      <c r="A102" s="226"/>
      <c r="B102" s="88"/>
      <c r="C102" s="95"/>
      <c r="D102" s="97"/>
      <c r="E102" s="76"/>
      <c r="F102" s="76"/>
      <c r="G102" s="90"/>
      <c r="H102" s="75"/>
      <c r="I102" s="75"/>
      <c r="J102" s="76"/>
    </row>
    <row r="103" spans="1:10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1:10" ht="71.25" customHeight="1" x14ac:dyDescent="0.25">
      <c r="A104" s="238" t="s">
        <v>396</v>
      </c>
      <c r="B104" s="238"/>
      <c r="C104" s="238"/>
      <c r="D104" s="238"/>
      <c r="E104" s="238"/>
      <c r="F104" s="238"/>
      <c r="G104" s="238"/>
      <c r="H104" s="238"/>
      <c r="I104" s="238"/>
      <c r="J104" s="238"/>
    </row>
  </sheetData>
  <mergeCells count="85">
    <mergeCell ref="F11:F12"/>
    <mergeCell ref="G11:G12"/>
    <mergeCell ref="H11:H12"/>
    <mergeCell ref="A4:J4"/>
    <mergeCell ref="F13:F14"/>
    <mergeCell ref="G13:G14"/>
    <mergeCell ref="H13:H14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24:F25"/>
    <mergeCell ref="G24:G25"/>
    <mergeCell ref="H24:H25"/>
    <mergeCell ref="A19:A21"/>
    <mergeCell ref="B19:B21"/>
    <mergeCell ref="C19:C21"/>
    <mergeCell ref="D19:D21"/>
    <mergeCell ref="E19:E21"/>
    <mergeCell ref="F19:F21"/>
    <mergeCell ref="G19:G21"/>
    <mergeCell ref="H19:H21"/>
    <mergeCell ref="A24:A25"/>
    <mergeCell ref="B24:B25"/>
    <mergeCell ref="C24:C25"/>
    <mergeCell ref="D24:D25"/>
    <mergeCell ref="E24:E25"/>
    <mergeCell ref="F28:F30"/>
    <mergeCell ref="G28:G30"/>
    <mergeCell ref="H28:H30"/>
    <mergeCell ref="A26:A27"/>
    <mergeCell ref="B26:B27"/>
    <mergeCell ref="C26:C27"/>
    <mergeCell ref="D26:D27"/>
    <mergeCell ref="E26:E27"/>
    <mergeCell ref="F26:F27"/>
    <mergeCell ref="G26:G27"/>
    <mergeCell ref="H26:H27"/>
    <mergeCell ref="A28:A30"/>
    <mergeCell ref="B28:B30"/>
    <mergeCell ref="C28:C30"/>
    <mergeCell ref="D28:D30"/>
    <mergeCell ref="E28:E30"/>
    <mergeCell ref="F40:F41"/>
    <mergeCell ref="G40:G41"/>
    <mergeCell ref="H40:H41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D46:D47"/>
    <mergeCell ref="G46:G47"/>
    <mergeCell ref="H46:H47"/>
    <mergeCell ref="J46:J47"/>
    <mergeCell ref="A46:A48"/>
    <mergeCell ref="C46:C47"/>
    <mergeCell ref="E46:E48"/>
    <mergeCell ref="F46:F48"/>
    <mergeCell ref="I46:I47"/>
    <mergeCell ref="H91:H93"/>
    <mergeCell ref="A104:J104"/>
    <mergeCell ref="A50:A52"/>
    <mergeCell ref="C50:C52"/>
    <mergeCell ref="E50:E52"/>
    <mergeCell ref="A55:A102"/>
    <mergeCell ref="B91:B93"/>
    <mergeCell ref="C91:C93"/>
    <mergeCell ref="E91:E93"/>
    <mergeCell ref="B100:B101"/>
    <mergeCell ref="C100:C101"/>
  </mergeCells>
  <hyperlinks>
    <hyperlink ref="E22" r:id="rId1" display="www.govi-altai.gov.mn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4"/>
  <sheetViews>
    <sheetView workbookViewId="0">
      <selection sqref="A1:XFD1048576"/>
    </sheetView>
  </sheetViews>
  <sheetFormatPr defaultRowHeight="15" x14ac:dyDescent="0.25"/>
  <cols>
    <col min="1" max="1" width="4" customWidth="1"/>
    <col min="2" max="2" width="28.5703125" customWidth="1"/>
    <col min="3" max="3" width="20" customWidth="1"/>
    <col min="4" max="4" width="23.7109375" customWidth="1"/>
    <col min="5" max="5" width="20.7109375" customWidth="1"/>
    <col min="6" max="6" width="16.85546875" customWidth="1"/>
    <col min="7" max="7" width="23.42578125" customWidth="1"/>
  </cols>
  <sheetData>
    <row r="1" spans="1:8" x14ac:dyDescent="0.25">
      <c r="A1" s="35"/>
      <c r="B1" s="35"/>
      <c r="C1" s="36"/>
      <c r="D1" s="35"/>
      <c r="E1" s="35"/>
      <c r="F1" s="36" t="s">
        <v>9</v>
      </c>
      <c r="G1" s="36"/>
      <c r="H1" s="35"/>
    </row>
    <row r="2" spans="1:8" x14ac:dyDescent="0.25">
      <c r="A2" s="35"/>
      <c r="B2" s="35"/>
      <c r="C2" s="36"/>
      <c r="D2" s="35"/>
      <c r="E2" s="35"/>
      <c r="F2" s="36" t="s">
        <v>430</v>
      </c>
      <c r="G2" s="36"/>
      <c r="H2" s="35"/>
    </row>
    <row r="3" spans="1:8" x14ac:dyDescent="0.25">
      <c r="A3" s="35"/>
      <c r="B3" s="8"/>
      <c r="C3" s="8"/>
      <c r="D3" s="8"/>
      <c r="E3" s="8"/>
      <c r="F3" s="35"/>
      <c r="G3" s="35"/>
      <c r="H3" s="35"/>
    </row>
    <row r="4" spans="1:8" ht="18.75" x14ac:dyDescent="0.25">
      <c r="A4" s="265" t="s">
        <v>100</v>
      </c>
      <c r="B4" s="265"/>
      <c r="C4" s="265"/>
      <c r="D4" s="265"/>
      <c r="E4" s="265"/>
      <c r="F4" s="265"/>
      <c r="G4" s="265"/>
      <c r="H4" s="35"/>
    </row>
    <row r="5" spans="1:8" ht="18.75" x14ac:dyDescent="0.25">
      <c r="A5" s="260" t="s">
        <v>99</v>
      </c>
      <c r="B5" s="260"/>
      <c r="C5" s="260"/>
      <c r="D5" s="260"/>
      <c r="E5" s="260"/>
      <c r="F5" s="260"/>
      <c r="G5" s="260"/>
      <c r="H5" s="35"/>
    </row>
    <row r="6" spans="1:8" x14ac:dyDescent="0.25">
      <c r="A6" s="35"/>
      <c r="B6" s="35"/>
      <c r="C6" s="8"/>
      <c r="D6" s="8"/>
      <c r="E6" s="8"/>
      <c r="F6" s="8"/>
      <c r="G6" s="8" t="s">
        <v>431</v>
      </c>
      <c r="H6" s="35"/>
    </row>
    <row r="7" spans="1:8" x14ac:dyDescent="0.25">
      <c r="A7" s="35"/>
      <c r="B7" s="35"/>
      <c r="C7" s="8"/>
      <c r="D7" s="8"/>
      <c r="E7" s="8"/>
      <c r="F7" s="8"/>
      <c r="G7" s="35"/>
      <c r="H7" s="35"/>
    </row>
    <row r="8" spans="1:8" x14ac:dyDescent="0.25">
      <c r="A8" s="35" t="s">
        <v>465</v>
      </c>
      <c r="B8" s="35"/>
      <c r="C8" s="35"/>
      <c r="D8" s="35"/>
      <c r="E8" s="35"/>
      <c r="F8" s="35"/>
      <c r="G8" s="35"/>
      <c r="H8" s="35"/>
    </row>
    <row r="9" spans="1:8" x14ac:dyDescent="0.25">
      <c r="A9" s="35" t="s">
        <v>239</v>
      </c>
      <c r="B9" s="35"/>
      <c r="C9" s="35"/>
      <c r="D9" s="35"/>
      <c r="E9" s="35" t="s">
        <v>529</v>
      </c>
      <c r="F9" s="37"/>
      <c r="G9" s="37"/>
      <c r="H9" s="35"/>
    </row>
    <row r="10" spans="1:8" x14ac:dyDescent="0.25">
      <c r="A10" s="35"/>
      <c r="B10" s="35"/>
      <c r="C10" s="35"/>
      <c r="D10" s="35"/>
      <c r="E10" s="35"/>
      <c r="F10" s="37"/>
      <c r="G10" s="37" t="s">
        <v>67</v>
      </c>
      <c r="H10" s="35"/>
    </row>
    <row r="11" spans="1:8" ht="42.75" x14ac:dyDescent="0.25">
      <c r="A11" s="67" t="s">
        <v>15</v>
      </c>
      <c r="B11" s="68" t="s">
        <v>94</v>
      </c>
      <c r="C11" s="69" t="s">
        <v>95</v>
      </c>
      <c r="D11" s="70" t="s">
        <v>71</v>
      </c>
      <c r="E11" s="69" t="s">
        <v>503</v>
      </c>
      <c r="F11" s="69" t="s">
        <v>432</v>
      </c>
      <c r="G11" s="69" t="s">
        <v>433</v>
      </c>
      <c r="H11" s="35"/>
    </row>
    <row r="12" spans="1:8" s="49" customFormat="1" ht="38.25" x14ac:dyDescent="0.2">
      <c r="A12" s="163" t="s">
        <v>35</v>
      </c>
      <c r="B12" s="163" t="s">
        <v>587</v>
      </c>
      <c r="C12" s="167">
        <v>28000000</v>
      </c>
      <c r="D12" s="168">
        <v>28000000</v>
      </c>
      <c r="E12" s="144" t="s">
        <v>588</v>
      </c>
      <c r="F12" s="144">
        <v>28000000</v>
      </c>
      <c r="G12" s="163" t="s">
        <v>589</v>
      </c>
    </row>
    <row r="13" spans="1:8" s="49" customFormat="1" ht="38.25" x14ac:dyDescent="0.2">
      <c r="A13" s="163" t="s">
        <v>36</v>
      </c>
      <c r="B13" s="163" t="s">
        <v>587</v>
      </c>
      <c r="C13" s="149">
        <v>15000000</v>
      </c>
      <c r="D13" s="169">
        <v>15000000</v>
      </c>
      <c r="E13" s="144" t="s">
        <v>590</v>
      </c>
      <c r="F13" s="144">
        <v>15000000</v>
      </c>
      <c r="G13" s="56" t="s">
        <v>591</v>
      </c>
    </row>
    <row r="14" spans="1:8" s="49" customFormat="1" ht="38.25" x14ac:dyDescent="0.2">
      <c r="A14" s="163" t="s">
        <v>37</v>
      </c>
      <c r="B14" s="66" t="s">
        <v>386</v>
      </c>
      <c r="C14" s="149">
        <v>349000000</v>
      </c>
      <c r="D14" s="169">
        <v>319464000</v>
      </c>
      <c r="E14" s="144" t="s">
        <v>592</v>
      </c>
      <c r="F14" s="144">
        <v>145000000</v>
      </c>
      <c r="G14" s="56" t="s">
        <v>593</v>
      </c>
    </row>
    <row r="15" spans="1:8" s="49" customFormat="1" ht="38.25" x14ac:dyDescent="0.2">
      <c r="A15" s="163" t="s">
        <v>38</v>
      </c>
      <c r="B15" s="66" t="s">
        <v>594</v>
      </c>
      <c r="C15" s="149">
        <v>15000000</v>
      </c>
      <c r="D15" s="168">
        <v>15000000</v>
      </c>
      <c r="E15" s="144" t="s">
        <v>595</v>
      </c>
      <c r="F15" s="149">
        <v>9496400</v>
      </c>
      <c r="G15" s="56" t="s">
        <v>596</v>
      </c>
    </row>
    <row r="16" spans="1:8" s="49" customFormat="1" ht="25.5" x14ac:dyDescent="0.2">
      <c r="A16" s="170" t="s">
        <v>39</v>
      </c>
      <c r="B16" s="66" t="s">
        <v>597</v>
      </c>
      <c r="C16" s="149">
        <v>200000000</v>
      </c>
      <c r="D16" s="168">
        <v>146413200</v>
      </c>
      <c r="E16" s="144" t="s">
        <v>598</v>
      </c>
      <c r="F16" s="171">
        <v>14487000</v>
      </c>
      <c r="G16" s="66" t="s">
        <v>599</v>
      </c>
    </row>
    <row r="17" spans="1:7" s="49" customFormat="1" ht="12.75" x14ac:dyDescent="0.2">
      <c r="A17" s="163" t="s">
        <v>40</v>
      </c>
      <c r="B17" s="66" t="s">
        <v>600</v>
      </c>
      <c r="C17" s="56">
        <v>80000000</v>
      </c>
      <c r="D17" s="57">
        <v>78484442</v>
      </c>
      <c r="E17" s="144" t="s">
        <v>504</v>
      </c>
      <c r="F17" s="144">
        <v>23500000</v>
      </c>
      <c r="G17" s="56" t="s">
        <v>470</v>
      </c>
    </row>
    <row r="18" spans="1:7" s="49" customFormat="1" ht="38.25" x14ac:dyDescent="0.2">
      <c r="A18" s="163" t="s">
        <v>41</v>
      </c>
      <c r="B18" s="199" t="s">
        <v>601</v>
      </c>
      <c r="C18" s="56">
        <v>80000000</v>
      </c>
      <c r="D18" s="57">
        <v>80000000</v>
      </c>
      <c r="E18" s="144" t="s">
        <v>505</v>
      </c>
      <c r="F18" s="144">
        <v>24600000</v>
      </c>
      <c r="G18" s="167" t="s">
        <v>602</v>
      </c>
    </row>
    <row r="19" spans="1:7" s="49" customFormat="1" ht="51" x14ac:dyDescent="0.2">
      <c r="A19" s="163" t="s">
        <v>42</v>
      </c>
      <c r="B19" s="66" t="s">
        <v>603</v>
      </c>
      <c r="C19" s="56">
        <v>80000000</v>
      </c>
      <c r="D19" s="172">
        <v>79163177</v>
      </c>
      <c r="E19" s="144" t="s">
        <v>604</v>
      </c>
      <c r="F19" s="144">
        <v>29300000</v>
      </c>
      <c r="G19" s="56" t="s">
        <v>605</v>
      </c>
    </row>
    <row r="20" spans="1:7" s="49" customFormat="1" ht="38.25" x14ac:dyDescent="0.2">
      <c r="A20" s="163" t="s">
        <v>43</v>
      </c>
      <c r="B20" s="163" t="s">
        <v>606</v>
      </c>
      <c r="C20" s="56">
        <v>80000000</v>
      </c>
      <c r="D20" s="57">
        <v>80000000</v>
      </c>
      <c r="E20" s="144" t="s">
        <v>607</v>
      </c>
      <c r="F20" s="144">
        <v>45000000</v>
      </c>
      <c r="G20" s="56" t="s">
        <v>608</v>
      </c>
    </row>
    <row r="21" spans="1:7" s="49" customFormat="1" ht="38.25" x14ac:dyDescent="0.2">
      <c r="A21" s="163" t="s">
        <v>44</v>
      </c>
      <c r="B21" s="163" t="s">
        <v>609</v>
      </c>
      <c r="C21" s="56">
        <v>80000000</v>
      </c>
      <c r="D21" s="172">
        <v>72621867</v>
      </c>
      <c r="E21" s="144" t="s">
        <v>610</v>
      </c>
      <c r="F21" s="144">
        <v>55200000</v>
      </c>
      <c r="G21" s="56" t="s">
        <v>611</v>
      </c>
    </row>
    <row r="22" spans="1:7" s="49" customFormat="1" ht="25.5" x14ac:dyDescent="0.2">
      <c r="A22" s="163" t="s">
        <v>45</v>
      </c>
      <c r="B22" s="163" t="s">
        <v>612</v>
      </c>
      <c r="C22" s="56">
        <v>80000000</v>
      </c>
      <c r="D22" s="172">
        <v>76028254</v>
      </c>
      <c r="E22" s="144" t="s">
        <v>613</v>
      </c>
      <c r="F22" s="144">
        <v>57400000</v>
      </c>
      <c r="G22" s="56" t="s">
        <v>614</v>
      </c>
    </row>
    <row r="23" spans="1:7" s="49" customFormat="1" ht="25.5" x14ac:dyDescent="0.2">
      <c r="A23" s="163" t="s">
        <v>46</v>
      </c>
      <c r="B23" s="163" t="s">
        <v>615</v>
      </c>
      <c r="C23" s="56">
        <v>80000000</v>
      </c>
      <c r="D23" s="172">
        <v>79912745</v>
      </c>
      <c r="E23" s="144" t="s">
        <v>616</v>
      </c>
      <c r="F23" s="144">
        <v>79112754</v>
      </c>
      <c r="G23" s="56" t="s">
        <v>617</v>
      </c>
    </row>
    <row r="24" spans="1:7" s="49" customFormat="1" ht="38.25" x14ac:dyDescent="0.2">
      <c r="A24" s="163" t="s">
        <v>47</v>
      </c>
      <c r="B24" s="163" t="s">
        <v>618</v>
      </c>
      <c r="C24" s="144">
        <v>3263000000</v>
      </c>
      <c r="D24" s="172">
        <v>3158162700</v>
      </c>
      <c r="E24" s="144" t="s">
        <v>619</v>
      </c>
      <c r="F24" s="144">
        <v>29500000</v>
      </c>
      <c r="G24" s="56" t="s">
        <v>620</v>
      </c>
    </row>
    <row r="25" spans="1:7" s="49" customFormat="1" ht="25.5" x14ac:dyDescent="0.2">
      <c r="A25" s="261" t="s">
        <v>48</v>
      </c>
      <c r="B25" s="261" t="s">
        <v>621</v>
      </c>
      <c r="C25" s="263">
        <v>416000000</v>
      </c>
      <c r="D25" s="57">
        <v>208000000</v>
      </c>
      <c r="E25" s="144" t="s">
        <v>622</v>
      </c>
      <c r="F25" s="144">
        <v>40800000</v>
      </c>
      <c r="G25" s="199" t="s">
        <v>623</v>
      </c>
    </row>
    <row r="26" spans="1:7" s="49" customFormat="1" ht="25.5" x14ac:dyDescent="0.2">
      <c r="A26" s="266"/>
      <c r="B26" s="266"/>
      <c r="C26" s="267"/>
      <c r="D26" s="57">
        <v>122980000</v>
      </c>
      <c r="E26" s="144" t="s">
        <v>624</v>
      </c>
      <c r="F26" s="144">
        <v>68868000</v>
      </c>
      <c r="G26" s="199" t="s">
        <v>625</v>
      </c>
    </row>
    <row r="27" spans="1:7" s="49" customFormat="1" ht="25.5" x14ac:dyDescent="0.2">
      <c r="A27" s="262"/>
      <c r="B27" s="262"/>
      <c r="C27" s="264"/>
      <c r="D27" s="57">
        <v>72000000</v>
      </c>
      <c r="E27" s="144" t="s">
        <v>626</v>
      </c>
      <c r="F27" s="144">
        <v>39000000</v>
      </c>
      <c r="G27" s="199" t="s">
        <v>627</v>
      </c>
    </row>
    <row r="28" spans="1:7" s="49" customFormat="1" ht="12.75" x14ac:dyDescent="0.2">
      <c r="A28" s="261" t="s">
        <v>49</v>
      </c>
      <c r="B28" s="261" t="s">
        <v>499</v>
      </c>
      <c r="C28" s="263">
        <v>180000000</v>
      </c>
      <c r="D28" s="204">
        <v>89000000</v>
      </c>
      <c r="E28" s="144" t="s">
        <v>628</v>
      </c>
      <c r="F28" s="144">
        <v>44500000</v>
      </c>
      <c r="G28" s="199" t="s">
        <v>513</v>
      </c>
    </row>
    <row r="29" spans="1:7" s="49" customFormat="1" ht="12.75" x14ac:dyDescent="0.2">
      <c r="A29" s="262"/>
      <c r="B29" s="262"/>
      <c r="C29" s="264"/>
      <c r="D29" s="204">
        <v>89000000</v>
      </c>
      <c r="E29" s="144" t="s">
        <v>629</v>
      </c>
      <c r="F29" s="144">
        <v>44500000</v>
      </c>
      <c r="G29" s="199" t="s">
        <v>502</v>
      </c>
    </row>
    <row r="30" spans="1:7" s="49" customFormat="1" ht="76.5" x14ac:dyDescent="0.2">
      <c r="A30" s="170" t="s">
        <v>50</v>
      </c>
      <c r="B30" s="170" t="s">
        <v>630</v>
      </c>
      <c r="C30" s="195">
        <v>189026220</v>
      </c>
      <c r="D30" s="198">
        <v>189026220</v>
      </c>
      <c r="E30" s="144" t="s">
        <v>631</v>
      </c>
      <c r="F30" s="56">
        <v>105322500</v>
      </c>
      <c r="G30" s="199" t="s">
        <v>632</v>
      </c>
    </row>
    <row r="31" spans="1:7" s="49" customFormat="1" ht="25.5" x14ac:dyDescent="0.2">
      <c r="A31" s="170" t="s">
        <v>51</v>
      </c>
      <c r="B31" s="170" t="s">
        <v>633</v>
      </c>
      <c r="C31" s="195">
        <v>32500000</v>
      </c>
      <c r="D31" s="195">
        <v>32500000</v>
      </c>
      <c r="E31" s="144" t="s">
        <v>634</v>
      </c>
      <c r="F31" s="56">
        <v>32500000</v>
      </c>
      <c r="G31" s="199" t="s">
        <v>635</v>
      </c>
    </row>
    <row r="32" spans="1:7" s="49" customFormat="1" ht="12.75" x14ac:dyDescent="0.2">
      <c r="A32" s="145">
        <v>17</v>
      </c>
      <c r="B32" s="60"/>
      <c r="C32" s="144"/>
      <c r="D32" s="144"/>
      <c r="E32" s="146"/>
      <c r="F32" s="63"/>
      <c r="G32" s="56"/>
    </row>
    <row r="34" spans="1:7" ht="15.75" x14ac:dyDescent="0.25">
      <c r="A34" s="219" t="s">
        <v>434</v>
      </c>
      <c r="B34" s="219"/>
      <c r="C34" s="219"/>
      <c r="D34" s="219"/>
      <c r="E34" s="219"/>
      <c r="F34" s="219"/>
      <c r="G34" s="219"/>
    </row>
  </sheetData>
  <mergeCells count="9">
    <mergeCell ref="A28:A29"/>
    <mergeCell ref="B28:B29"/>
    <mergeCell ref="C28:C29"/>
    <mergeCell ref="A34:G34"/>
    <mergeCell ref="A4:G4"/>
    <mergeCell ref="A5:G5"/>
    <mergeCell ref="A25:A27"/>
    <mergeCell ref="B25:B27"/>
    <mergeCell ref="C25:C27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workbookViewId="0">
      <selection activeCell="B14" sqref="B14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2"/>
      <c r="D1" s="12"/>
      <c r="E1" s="12" t="s">
        <v>9</v>
      </c>
      <c r="F1" s="12"/>
    </row>
    <row r="2" spans="1:6" x14ac:dyDescent="0.25">
      <c r="C2" s="12"/>
      <c r="D2" s="12"/>
      <c r="E2" s="12" t="s">
        <v>112</v>
      </c>
      <c r="F2" s="12"/>
    </row>
    <row r="3" spans="1:6" x14ac:dyDescent="0.25">
      <c r="B3" s="23"/>
      <c r="C3" s="23"/>
      <c r="D3" s="34"/>
      <c r="E3" s="23"/>
    </row>
    <row r="4" spans="1:6" ht="19.5" x14ac:dyDescent="0.3">
      <c r="A4" s="268" t="s">
        <v>113</v>
      </c>
      <c r="B4" s="268"/>
      <c r="C4" s="268"/>
      <c r="D4" s="268"/>
      <c r="E4" s="268"/>
      <c r="F4" s="268"/>
    </row>
    <row r="5" spans="1:6" ht="19.5" x14ac:dyDescent="0.3">
      <c r="A5" s="268" t="s">
        <v>114</v>
      </c>
      <c r="B5" s="268"/>
      <c r="C5" s="268"/>
      <c r="D5" s="268"/>
      <c r="E5" s="268"/>
      <c r="F5" s="268"/>
    </row>
    <row r="6" spans="1:6" ht="19.5" x14ac:dyDescent="0.3">
      <c r="A6" s="268" t="s">
        <v>115</v>
      </c>
      <c r="B6" s="268"/>
      <c r="C6" s="268"/>
      <c r="D6" s="268"/>
      <c r="E6" s="268"/>
      <c r="F6" s="268"/>
    </row>
    <row r="7" spans="1:6" x14ac:dyDescent="0.25">
      <c r="C7" s="8"/>
      <c r="D7" s="8"/>
      <c r="E7" s="8"/>
      <c r="F7" s="8" t="s">
        <v>173</v>
      </c>
    </row>
    <row r="8" spans="1:6" x14ac:dyDescent="0.25">
      <c r="C8" s="8"/>
      <c r="D8" s="8"/>
      <c r="E8" s="8"/>
      <c r="F8" s="8"/>
    </row>
    <row r="9" spans="1:6" x14ac:dyDescent="0.25">
      <c r="A9" t="s">
        <v>68</v>
      </c>
      <c r="B9" s="3"/>
    </row>
    <row r="10" spans="1:6" x14ac:dyDescent="0.25">
      <c r="A10" t="s">
        <v>178</v>
      </c>
      <c r="F10" s="1"/>
    </row>
    <row r="11" spans="1:6" x14ac:dyDescent="0.25">
      <c r="F11" s="1"/>
    </row>
    <row r="12" spans="1:6" ht="45" x14ac:dyDescent="0.25">
      <c r="A12" s="21" t="s">
        <v>15</v>
      </c>
      <c r="B12" s="22" t="s">
        <v>101</v>
      </c>
      <c r="C12" s="10" t="s">
        <v>116</v>
      </c>
      <c r="D12" s="10" t="s">
        <v>117</v>
      </c>
      <c r="E12" s="10" t="s">
        <v>102</v>
      </c>
      <c r="F12" s="10" t="s">
        <v>110</v>
      </c>
    </row>
    <row r="13" spans="1:6" x14ac:dyDescent="0.25">
      <c r="A13" s="4"/>
      <c r="B13" s="14"/>
      <c r="C13" s="11"/>
      <c r="D13" s="11"/>
      <c r="E13" s="11"/>
      <c r="F13" s="11"/>
    </row>
    <row r="14" spans="1:6" x14ac:dyDescent="0.25">
      <c r="A14" s="4"/>
      <c r="B14" s="25"/>
      <c r="C14" s="11"/>
      <c r="D14" s="11"/>
      <c r="E14" s="11"/>
      <c r="F14" s="11"/>
    </row>
    <row r="15" spans="1:6" x14ac:dyDescent="0.25">
      <c r="A15" s="4"/>
      <c r="B15" s="25"/>
      <c r="C15" s="11"/>
      <c r="D15" s="11"/>
      <c r="E15" s="11"/>
      <c r="F15" s="11"/>
    </row>
    <row r="16" spans="1:6" x14ac:dyDescent="0.25">
      <c r="A16" s="4"/>
      <c r="B16" s="25"/>
      <c r="C16" s="5"/>
      <c r="D16" s="5"/>
      <c r="E16" s="5"/>
      <c r="F16" s="5"/>
    </row>
    <row r="17" spans="1:6" x14ac:dyDescent="0.25">
      <c r="A17" s="4"/>
      <c r="B17" s="13"/>
      <c r="C17" s="5"/>
      <c r="D17" s="5"/>
      <c r="E17" s="5"/>
      <c r="F17" s="5"/>
    </row>
    <row r="18" spans="1:6" x14ac:dyDescent="0.25">
      <c r="A18" s="4"/>
      <c r="B18" s="25"/>
      <c r="C18" s="5"/>
      <c r="D18" s="5"/>
      <c r="E18" s="5"/>
      <c r="F18" s="5"/>
    </row>
    <row r="19" spans="1:6" x14ac:dyDescent="0.25">
      <c r="A19" s="4"/>
      <c r="B19" s="25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1"/>
  <sheetViews>
    <sheetView topLeftCell="A49" workbookViewId="0">
      <selection sqref="A1:XFD61"/>
    </sheetView>
  </sheetViews>
  <sheetFormatPr defaultRowHeight="15" x14ac:dyDescent="0.25"/>
  <cols>
    <col min="1" max="1" width="10.5703125" customWidth="1"/>
    <col min="2" max="2" width="17.42578125" customWidth="1"/>
    <col min="3" max="3" width="16.7109375" customWidth="1"/>
    <col min="4" max="4" width="18.28515625" customWidth="1"/>
    <col min="5" max="5" width="18.42578125" customWidth="1"/>
    <col min="6" max="6" width="15.42578125" customWidth="1"/>
    <col min="7" max="7" width="20.140625" customWidth="1"/>
    <col min="8" max="8" width="11.28515625" customWidth="1"/>
    <col min="9" max="9" width="13.85546875" customWidth="1"/>
    <col min="10" max="10" width="13.5703125" customWidth="1"/>
  </cols>
  <sheetData>
    <row r="1" spans="1:11" x14ac:dyDescent="0.25">
      <c r="C1" s="12"/>
      <c r="F1" s="123"/>
      <c r="G1" s="147"/>
      <c r="H1" s="147" t="s">
        <v>9</v>
      </c>
      <c r="I1" s="123"/>
      <c r="J1" s="123"/>
      <c r="K1" s="123"/>
    </row>
    <row r="2" spans="1:11" x14ac:dyDescent="0.25">
      <c r="A2" s="49"/>
      <c r="B2" s="49"/>
      <c r="C2" s="50"/>
      <c r="D2" s="49"/>
      <c r="E2" s="49"/>
      <c r="F2" s="148"/>
      <c r="G2" s="148"/>
      <c r="H2" s="148" t="s">
        <v>154</v>
      </c>
      <c r="I2" s="148"/>
      <c r="J2" s="148"/>
      <c r="K2" s="148"/>
    </row>
    <row r="3" spans="1:11" x14ac:dyDescent="0.25">
      <c r="A3" s="49"/>
      <c r="B3" s="51"/>
      <c r="C3" s="51"/>
      <c r="D3" s="51"/>
      <c r="E3" s="51"/>
      <c r="F3" s="49"/>
      <c r="G3" s="49"/>
      <c r="H3" s="49"/>
      <c r="I3" s="49"/>
      <c r="J3" s="49"/>
      <c r="K3" s="49"/>
    </row>
    <row r="4" spans="1:11" x14ac:dyDescent="0.25">
      <c r="A4" s="50"/>
      <c r="B4" s="50"/>
      <c r="C4" s="50" t="s">
        <v>155</v>
      </c>
      <c r="D4" s="50"/>
      <c r="E4" s="50"/>
      <c r="F4" s="50"/>
      <c r="G4" s="50"/>
      <c r="H4" s="49"/>
      <c r="I4" s="49"/>
      <c r="J4" s="49"/>
      <c r="K4" s="49"/>
    </row>
    <row r="5" spans="1:11" x14ac:dyDescent="0.25">
      <c r="A5" s="49"/>
      <c r="B5" s="49"/>
      <c r="C5" s="51"/>
      <c r="D5" s="51"/>
      <c r="E5" s="51"/>
      <c r="F5" s="49"/>
      <c r="G5" s="51"/>
      <c r="H5" s="51"/>
      <c r="I5" s="51" t="s">
        <v>156</v>
      </c>
      <c r="J5" s="49"/>
      <c r="K5" s="49"/>
    </row>
    <row r="6" spans="1:11" x14ac:dyDescent="0.25">
      <c r="A6" s="49"/>
      <c r="B6" s="49"/>
      <c r="C6" s="51"/>
      <c r="D6" s="51"/>
      <c r="E6" s="51"/>
      <c r="F6" s="51"/>
      <c r="G6" s="49"/>
      <c r="H6" s="49"/>
      <c r="I6" s="49"/>
      <c r="J6" s="49"/>
      <c r="K6" s="49"/>
    </row>
    <row r="7" spans="1:11" x14ac:dyDescent="0.25">
      <c r="A7" s="49" t="s">
        <v>465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x14ac:dyDescent="0.25">
      <c r="A8" s="294" t="s">
        <v>435</v>
      </c>
      <c r="B8" s="294"/>
      <c r="C8" s="294"/>
      <c r="D8" s="294"/>
      <c r="E8" s="294"/>
      <c r="F8" s="49" t="s">
        <v>529</v>
      </c>
      <c r="G8" s="52"/>
      <c r="H8" s="49"/>
      <c r="I8" s="49"/>
      <c r="J8" s="49"/>
      <c r="K8" s="49"/>
    </row>
    <row r="9" spans="1:11" x14ac:dyDescent="0.25">
      <c r="A9" s="49"/>
      <c r="B9" s="49"/>
      <c r="C9" s="49"/>
      <c r="D9" s="49"/>
      <c r="E9" s="49"/>
      <c r="F9" s="52"/>
      <c r="G9" s="52"/>
      <c r="H9" s="52" t="s">
        <v>67</v>
      </c>
      <c r="I9" s="49"/>
      <c r="J9" s="49"/>
      <c r="K9" s="49"/>
    </row>
    <row r="10" spans="1:11" ht="90.75" customHeight="1" x14ac:dyDescent="0.25">
      <c r="A10" s="53" t="s">
        <v>157</v>
      </c>
      <c r="B10" s="53" t="s">
        <v>158</v>
      </c>
      <c r="C10" s="54" t="s">
        <v>159</v>
      </c>
      <c r="D10" s="54" t="s">
        <v>160</v>
      </c>
      <c r="E10" s="54" t="s">
        <v>161</v>
      </c>
      <c r="F10" s="54" t="s">
        <v>96</v>
      </c>
      <c r="G10" s="54" t="s">
        <v>162</v>
      </c>
      <c r="H10" s="54" t="s">
        <v>164</v>
      </c>
      <c r="I10" s="54" t="s">
        <v>163</v>
      </c>
      <c r="J10" s="54" t="s">
        <v>165</v>
      </c>
      <c r="K10" s="49"/>
    </row>
    <row r="11" spans="1:11" ht="38.25" x14ac:dyDescent="0.25">
      <c r="A11" s="291" t="s">
        <v>179</v>
      </c>
      <c r="B11" s="55" t="s">
        <v>180</v>
      </c>
      <c r="C11" s="56">
        <v>187000000</v>
      </c>
      <c r="D11" s="56">
        <v>187000000</v>
      </c>
      <c r="E11" s="56" t="s">
        <v>181</v>
      </c>
      <c r="F11" s="57" t="s">
        <v>182</v>
      </c>
      <c r="G11" s="58" t="s">
        <v>183</v>
      </c>
      <c r="H11" s="58" t="s">
        <v>184</v>
      </c>
      <c r="I11" s="56" t="s">
        <v>185</v>
      </c>
      <c r="J11" s="58" t="s">
        <v>186</v>
      </c>
    </row>
    <row r="12" spans="1:11" ht="25.5" x14ac:dyDescent="0.25">
      <c r="A12" s="292"/>
      <c r="B12" s="55" t="s">
        <v>187</v>
      </c>
      <c r="C12" s="56">
        <v>454300000</v>
      </c>
      <c r="D12" s="56">
        <v>454250000</v>
      </c>
      <c r="E12" s="56" t="s">
        <v>188</v>
      </c>
      <c r="F12" s="57" t="s">
        <v>182</v>
      </c>
      <c r="G12" s="58" t="s">
        <v>183</v>
      </c>
      <c r="H12" s="58" t="s">
        <v>184</v>
      </c>
      <c r="I12" s="56" t="s">
        <v>185</v>
      </c>
      <c r="J12" s="58" t="s">
        <v>186</v>
      </c>
    </row>
    <row r="13" spans="1:11" ht="25.5" x14ac:dyDescent="0.25">
      <c r="A13" s="292"/>
      <c r="B13" s="59" t="s">
        <v>189</v>
      </c>
      <c r="C13" s="56">
        <v>1200000</v>
      </c>
      <c r="D13" s="56">
        <v>1050000</v>
      </c>
      <c r="E13" s="56" t="s">
        <v>190</v>
      </c>
      <c r="F13" s="57" t="s">
        <v>182</v>
      </c>
      <c r="G13" s="58" t="s">
        <v>183</v>
      </c>
      <c r="H13" s="58" t="s">
        <v>184</v>
      </c>
      <c r="I13" s="56" t="s">
        <v>191</v>
      </c>
      <c r="J13" s="58" t="s">
        <v>186</v>
      </c>
    </row>
    <row r="14" spans="1:11" ht="38.25" x14ac:dyDescent="0.25">
      <c r="A14" s="292"/>
      <c r="B14" s="59" t="s">
        <v>192</v>
      </c>
      <c r="C14" s="56">
        <v>13500000</v>
      </c>
      <c r="D14" s="56">
        <v>12896400</v>
      </c>
      <c r="E14" s="56" t="s">
        <v>193</v>
      </c>
      <c r="F14" s="57" t="s">
        <v>182</v>
      </c>
      <c r="G14" s="58" t="s">
        <v>183</v>
      </c>
      <c r="H14" s="58" t="s">
        <v>184</v>
      </c>
      <c r="I14" s="56" t="s">
        <v>191</v>
      </c>
      <c r="J14" s="58" t="s">
        <v>186</v>
      </c>
    </row>
    <row r="15" spans="1:11" ht="25.5" x14ac:dyDescent="0.25">
      <c r="A15" s="292"/>
      <c r="B15" s="59" t="s">
        <v>194</v>
      </c>
      <c r="C15" s="56">
        <v>24750000</v>
      </c>
      <c r="D15" s="56">
        <v>24750000</v>
      </c>
      <c r="E15" s="56" t="s">
        <v>195</v>
      </c>
      <c r="F15" s="57" t="s">
        <v>182</v>
      </c>
      <c r="G15" s="58" t="s">
        <v>183</v>
      </c>
      <c r="H15" s="58" t="s">
        <v>184</v>
      </c>
      <c r="I15" s="56" t="s">
        <v>191</v>
      </c>
      <c r="J15" s="58" t="s">
        <v>186</v>
      </c>
    </row>
    <row r="16" spans="1:11" ht="38.25" x14ac:dyDescent="0.25">
      <c r="A16" s="292"/>
      <c r="B16" s="55" t="s">
        <v>196</v>
      </c>
      <c r="C16" s="56">
        <v>66500000</v>
      </c>
      <c r="D16" s="56">
        <v>61600000</v>
      </c>
      <c r="E16" s="56" t="s">
        <v>197</v>
      </c>
      <c r="F16" s="57" t="s">
        <v>182</v>
      </c>
      <c r="G16" s="58" t="s">
        <v>183</v>
      </c>
      <c r="H16" s="58" t="s">
        <v>184</v>
      </c>
      <c r="I16" s="56" t="s">
        <v>198</v>
      </c>
      <c r="J16" s="58" t="s">
        <v>186</v>
      </c>
    </row>
    <row r="17" spans="1:10" ht="38.25" x14ac:dyDescent="0.25">
      <c r="A17" s="292"/>
      <c r="B17" s="60" t="s">
        <v>199</v>
      </c>
      <c r="C17" s="56">
        <v>289920000</v>
      </c>
      <c r="D17" s="56">
        <v>289920000</v>
      </c>
      <c r="E17" s="56" t="s">
        <v>200</v>
      </c>
      <c r="F17" s="57" t="s">
        <v>182</v>
      </c>
      <c r="G17" s="58" t="s">
        <v>183</v>
      </c>
      <c r="H17" s="58" t="s">
        <v>184</v>
      </c>
      <c r="I17" s="56" t="s">
        <v>198</v>
      </c>
      <c r="J17" s="58" t="s">
        <v>186</v>
      </c>
    </row>
    <row r="18" spans="1:10" ht="51" x14ac:dyDescent="0.25">
      <c r="A18" s="292"/>
      <c r="B18" s="55" t="s">
        <v>201</v>
      </c>
      <c r="C18" s="61">
        <v>22000000</v>
      </c>
      <c r="D18" s="61">
        <v>22000000</v>
      </c>
      <c r="E18" s="263" t="s">
        <v>202</v>
      </c>
      <c r="F18" s="284" t="s">
        <v>182</v>
      </c>
      <c r="G18" s="279" t="s">
        <v>183</v>
      </c>
      <c r="H18" s="279" t="s">
        <v>184</v>
      </c>
      <c r="I18" s="263" t="s">
        <v>203</v>
      </c>
      <c r="J18" s="279" t="s">
        <v>186</v>
      </c>
    </row>
    <row r="19" spans="1:10" ht="51" x14ac:dyDescent="0.25">
      <c r="A19" s="292"/>
      <c r="B19" s="55" t="s">
        <v>204</v>
      </c>
      <c r="C19" s="61">
        <v>14850000</v>
      </c>
      <c r="D19" s="61">
        <v>14850000</v>
      </c>
      <c r="E19" s="267"/>
      <c r="F19" s="285"/>
      <c r="G19" s="295"/>
      <c r="H19" s="295"/>
      <c r="I19" s="267"/>
      <c r="J19" s="295"/>
    </row>
    <row r="20" spans="1:10" ht="54" customHeight="1" x14ac:dyDescent="0.25">
      <c r="A20" s="292"/>
      <c r="B20" s="55" t="s">
        <v>205</v>
      </c>
      <c r="C20" s="61">
        <v>600000</v>
      </c>
      <c r="D20" s="56">
        <v>440000</v>
      </c>
      <c r="E20" s="267"/>
      <c r="F20" s="285"/>
      <c r="G20" s="295"/>
      <c r="H20" s="295"/>
      <c r="I20" s="267"/>
      <c r="J20" s="295"/>
    </row>
    <row r="21" spans="1:10" ht="38.25" x14ac:dyDescent="0.25">
      <c r="A21" s="292"/>
      <c r="B21" s="55" t="s">
        <v>206</v>
      </c>
      <c r="C21" s="61">
        <v>900000</v>
      </c>
      <c r="D21" s="56">
        <v>660000</v>
      </c>
      <c r="E21" s="267"/>
      <c r="F21" s="285"/>
      <c r="G21" s="295"/>
      <c r="H21" s="295"/>
      <c r="I21" s="267"/>
      <c r="J21" s="295"/>
    </row>
    <row r="22" spans="1:10" ht="51" x14ac:dyDescent="0.25">
      <c r="A22" s="292"/>
      <c r="B22" s="55" t="s">
        <v>207</v>
      </c>
      <c r="C22" s="61">
        <v>510000</v>
      </c>
      <c r="D22" s="56">
        <v>200000</v>
      </c>
      <c r="E22" s="267"/>
      <c r="F22" s="285"/>
      <c r="G22" s="295"/>
      <c r="H22" s="295"/>
      <c r="I22" s="267"/>
      <c r="J22" s="295"/>
    </row>
    <row r="23" spans="1:10" ht="51" x14ac:dyDescent="0.25">
      <c r="A23" s="292"/>
      <c r="B23" s="55" t="s">
        <v>208</v>
      </c>
      <c r="C23" s="61">
        <v>340000</v>
      </c>
      <c r="D23" s="56">
        <v>300000</v>
      </c>
      <c r="E23" s="267"/>
      <c r="F23" s="285"/>
      <c r="G23" s="295"/>
      <c r="H23" s="295"/>
      <c r="I23" s="267"/>
      <c r="J23" s="295"/>
    </row>
    <row r="24" spans="1:10" ht="38.25" x14ac:dyDescent="0.25">
      <c r="A24" s="292"/>
      <c r="B24" s="55" t="s">
        <v>209</v>
      </c>
      <c r="C24" s="61">
        <v>390000</v>
      </c>
      <c r="D24" s="56">
        <v>330000</v>
      </c>
      <c r="E24" s="264"/>
      <c r="F24" s="286"/>
      <c r="G24" s="280"/>
      <c r="H24" s="280"/>
      <c r="I24" s="264"/>
      <c r="J24" s="280"/>
    </row>
    <row r="25" spans="1:10" ht="25.5" x14ac:dyDescent="0.25">
      <c r="A25" s="292"/>
      <c r="B25" s="59" t="s">
        <v>210</v>
      </c>
      <c r="C25" s="56">
        <v>7350000</v>
      </c>
      <c r="D25" s="56">
        <v>6300000</v>
      </c>
      <c r="E25" s="56" t="s">
        <v>211</v>
      </c>
      <c r="F25" s="57" t="s">
        <v>182</v>
      </c>
      <c r="G25" s="58" t="s">
        <v>183</v>
      </c>
      <c r="H25" s="58" t="s">
        <v>184</v>
      </c>
      <c r="I25" s="56" t="s">
        <v>203</v>
      </c>
      <c r="J25" s="58" t="s">
        <v>186</v>
      </c>
    </row>
    <row r="26" spans="1:10" ht="63.75" x14ac:dyDescent="0.25">
      <c r="A26" s="292"/>
      <c r="B26" s="59" t="s">
        <v>212</v>
      </c>
      <c r="C26" s="56">
        <v>37800000</v>
      </c>
      <c r="D26" s="56">
        <v>33197400</v>
      </c>
      <c r="E26" s="55" t="s">
        <v>213</v>
      </c>
      <c r="F26" s="57" t="s">
        <v>182</v>
      </c>
      <c r="G26" s="58" t="s">
        <v>183</v>
      </c>
      <c r="H26" s="58" t="s">
        <v>184</v>
      </c>
      <c r="I26" s="56" t="s">
        <v>214</v>
      </c>
      <c r="J26" s="58" t="s">
        <v>186</v>
      </c>
    </row>
    <row r="27" spans="1:10" ht="76.5" x14ac:dyDescent="0.25">
      <c r="A27" s="292"/>
      <c r="B27" s="55" t="s">
        <v>215</v>
      </c>
      <c r="C27" s="61">
        <v>19000000</v>
      </c>
      <c r="D27" s="56">
        <v>15900000</v>
      </c>
      <c r="E27" s="55" t="s">
        <v>216</v>
      </c>
      <c r="F27" s="57" t="s">
        <v>182</v>
      </c>
      <c r="G27" s="58" t="s">
        <v>183</v>
      </c>
      <c r="H27" s="58" t="s">
        <v>184</v>
      </c>
      <c r="I27" s="56" t="s">
        <v>214</v>
      </c>
      <c r="J27" s="58" t="s">
        <v>186</v>
      </c>
    </row>
    <row r="28" spans="1:10" ht="63.75" x14ac:dyDescent="0.25">
      <c r="A28" s="292"/>
      <c r="B28" s="59" t="s">
        <v>217</v>
      </c>
      <c r="C28" s="56">
        <v>15000000</v>
      </c>
      <c r="D28" s="56">
        <v>14302458</v>
      </c>
      <c r="E28" s="56" t="s">
        <v>218</v>
      </c>
      <c r="F28" s="57" t="s">
        <v>182</v>
      </c>
      <c r="G28" s="58" t="s">
        <v>183</v>
      </c>
      <c r="H28" s="58" t="s">
        <v>184</v>
      </c>
      <c r="I28" s="56" t="s">
        <v>219</v>
      </c>
      <c r="J28" s="58" t="s">
        <v>186</v>
      </c>
    </row>
    <row r="29" spans="1:10" ht="38.25" x14ac:dyDescent="0.25">
      <c r="A29" s="292"/>
      <c r="B29" s="59" t="s">
        <v>220</v>
      </c>
      <c r="C29" s="62">
        <v>2976000</v>
      </c>
      <c r="D29" s="56">
        <v>2480000</v>
      </c>
      <c r="E29" s="263" t="s">
        <v>221</v>
      </c>
      <c r="F29" s="284" t="s">
        <v>182</v>
      </c>
      <c r="G29" s="279" t="s">
        <v>183</v>
      </c>
      <c r="H29" s="279" t="s">
        <v>184</v>
      </c>
      <c r="I29" s="263" t="s">
        <v>222</v>
      </c>
      <c r="J29" s="279" t="s">
        <v>186</v>
      </c>
    </row>
    <row r="30" spans="1:10" ht="38.25" x14ac:dyDescent="0.25">
      <c r="A30" s="292"/>
      <c r="B30" s="59" t="s">
        <v>223</v>
      </c>
      <c r="C30" s="62">
        <v>32340000</v>
      </c>
      <c r="D30" s="56">
        <v>34400000</v>
      </c>
      <c r="E30" s="267"/>
      <c r="F30" s="285"/>
      <c r="G30" s="295"/>
      <c r="H30" s="295"/>
      <c r="I30" s="267"/>
      <c r="J30" s="295"/>
    </row>
    <row r="31" spans="1:10" ht="38.25" x14ac:dyDescent="0.25">
      <c r="A31" s="292"/>
      <c r="B31" s="59" t="s">
        <v>224</v>
      </c>
      <c r="C31" s="63">
        <v>9801600</v>
      </c>
      <c r="D31" s="56">
        <v>8160000</v>
      </c>
      <c r="E31" s="267"/>
      <c r="F31" s="285"/>
      <c r="G31" s="295"/>
      <c r="H31" s="295"/>
      <c r="I31" s="267"/>
      <c r="J31" s="295"/>
    </row>
    <row r="32" spans="1:10" ht="25.5" x14ac:dyDescent="0.25">
      <c r="A32" s="292"/>
      <c r="B32" s="59" t="s">
        <v>225</v>
      </c>
      <c r="C32" s="64">
        <v>20028000</v>
      </c>
      <c r="D32" s="56">
        <v>19980000</v>
      </c>
      <c r="E32" s="264"/>
      <c r="F32" s="286"/>
      <c r="G32" s="280"/>
      <c r="H32" s="280"/>
      <c r="I32" s="264"/>
      <c r="J32" s="280"/>
    </row>
    <row r="33" spans="1:10" ht="34.5" customHeight="1" x14ac:dyDescent="0.25">
      <c r="A33" s="292"/>
      <c r="B33" s="65" t="s">
        <v>226</v>
      </c>
      <c r="C33" s="56">
        <v>82500000</v>
      </c>
      <c r="D33" s="56">
        <v>66902550</v>
      </c>
      <c r="E33" s="287" t="s">
        <v>227</v>
      </c>
      <c r="F33" s="284" t="s">
        <v>182</v>
      </c>
      <c r="G33" s="279" t="s">
        <v>183</v>
      </c>
      <c r="H33" s="279" t="s">
        <v>184</v>
      </c>
      <c r="I33" s="263" t="s">
        <v>222</v>
      </c>
      <c r="J33" s="279" t="s">
        <v>186</v>
      </c>
    </row>
    <row r="34" spans="1:10" ht="30.75" customHeight="1" x14ac:dyDescent="0.25">
      <c r="A34" s="292"/>
      <c r="B34" s="65" t="s">
        <v>228</v>
      </c>
      <c r="C34" s="56">
        <v>21025000</v>
      </c>
      <c r="D34" s="56">
        <v>16733435</v>
      </c>
      <c r="E34" s="288"/>
      <c r="F34" s="286"/>
      <c r="G34" s="280"/>
      <c r="H34" s="280"/>
      <c r="I34" s="264"/>
      <c r="J34" s="280"/>
    </row>
    <row r="35" spans="1:10" ht="114.75" x14ac:dyDescent="0.25">
      <c r="A35" s="292"/>
      <c r="B35" s="59" t="s">
        <v>229</v>
      </c>
      <c r="C35" s="56">
        <v>12540000</v>
      </c>
      <c r="D35" s="56">
        <v>12540000</v>
      </c>
      <c r="E35" s="66" t="s">
        <v>230</v>
      </c>
      <c r="F35" s="57" t="s">
        <v>182</v>
      </c>
      <c r="G35" s="58" t="s">
        <v>183</v>
      </c>
      <c r="H35" s="58" t="s">
        <v>184</v>
      </c>
      <c r="I35" s="56" t="s">
        <v>231</v>
      </c>
      <c r="J35" s="58" t="s">
        <v>186</v>
      </c>
    </row>
    <row r="36" spans="1:10" ht="63.75" x14ac:dyDescent="0.25">
      <c r="A36" s="292"/>
      <c r="B36" s="65" t="s">
        <v>232</v>
      </c>
      <c r="C36" s="56">
        <v>33000000</v>
      </c>
      <c r="D36" s="56">
        <v>33000000</v>
      </c>
      <c r="E36" s="66" t="s">
        <v>233</v>
      </c>
      <c r="F36" s="57" t="s">
        <v>182</v>
      </c>
      <c r="G36" s="58" t="s">
        <v>183</v>
      </c>
      <c r="H36" s="58" t="s">
        <v>184</v>
      </c>
      <c r="I36" s="56" t="s">
        <v>231</v>
      </c>
      <c r="J36" s="58" t="s">
        <v>186</v>
      </c>
    </row>
    <row r="37" spans="1:10" ht="24" customHeight="1" x14ac:dyDescent="0.25">
      <c r="A37" s="292"/>
      <c r="B37" s="59" t="s">
        <v>234</v>
      </c>
      <c r="C37" s="56">
        <v>3000000</v>
      </c>
      <c r="D37" s="56">
        <v>2475000</v>
      </c>
      <c r="E37" s="287" t="s">
        <v>436</v>
      </c>
      <c r="F37" s="284" t="s">
        <v>182</v>
      </c>
      <c r="G37" s="279" t="s">
        <v>183</v>
      </c>
      <c r="H37" s="279" t="s">
        <v>184</v>
      </c>
      <c r="I37" s="263" t="s">
        <v>231</v>
      </c>
      <c r="J37" s="279" t="s">
        <v>186</v>
      </c>
    </row>
    <row r="38" spans="1:10" ht="25.5" x14ac:dyDescent="0.25">
      <c r="A38" s="292"/>
      <c r="B38" s="59" t="s">
        <v>235</v>
      </c>
      <c r="C38" s="56">
        <v>11305000</v>
      </c>
      <c r="D38" s="56">
        <v>8953560</v>
      </c>
      <c r="E38" s="288"/>
      <c r="F38" s="286"/>
      <c r="G38" s="280"/>
      <c r="H38" s="280"/>
      <c r="I38" s="264"/>
      <c r="J38" s="280"/>
    </row>
    <row r="39" spans="1:10" ht="63.75" x14ac:dyDescent="0.25">
      <c r="A39" s="292"/>
      <c r="B39" s="59" t="s">
        <v>437</v>
      </c>
      <c r="C39" s="56">
        <v>550000000</v>
      </c>
      <c r="D39" s="56">
        <v>549685398</v>
      </c>
      <c r="E39" s="66" t="s">
        <v>438</v>
      </c>
      <c r="F39" s="57" t="s">
        <v>182</v>
      </c>
      <c r="G39" s="58" t="s">
        <v>183</v>
      </c>
      <c r="H39" s="58" t="s">
        <v>439</v>
      </c>
      <c r="I39" s="56" t="s">
        <v>440</v>
      </c>
      <c r="J39" s="58" t="s">
        <v>186</v>
      </c>
    </row>
    <row r="40" spans="1:10" ht="51" x14ac:dyDescent="0.25">
      <c r="A40" s="292"/>
      <c r="B40" s="59" t="s">
        <v>425</v>
      </c>
      <c r="C40" s="56">
        <v>81600000</v>
      </c>
      <c r="D40" s="56">
        <v>81600000</v>
      </c>
      <c r="E40" s="66" t="s">
        <v>315</v>
      </c>
      <c r="F40" s="57" t="s">
        <v>182</v>
      </c>
      <c r="G40" s="58" t="s">
        <v>183</v>
      </c>
      <c r="H40" s="58" t="s">
        <v>426</v>
      </c>
      <c r="I40" s="56" t="s">
        <v>400</v>
      </c>
      <c r="J40" s="58" t="s">
        <v>186</v>
      </c>
    </row>
    <row r="41" spans="1:10" ht="38.25" x14ac:dyDescent="0.25">
      <c r="A41" s="292"/>
      <c r="B41" s="59" t="s">
        <v>474</v>
      </c>
      <c r="C41" s="194">
        <v>700000000</v>
      </c>
      <c r="D41" s="56">
        <v>698000000</v>
      </c>
      <c r="E41" s="199" t="s">
        <v>476</v>
      </c>
      <c r="F41" s="197" t="s">
        <v>182</v>
      </c>
      <c r="G41" s="58" t="s">
        <v>183</v>
      </c>
      <c r="H41" s="196" t="s">
        <v>506</v>
      </c>
      <c r="I41" s="194" t="s">
        <v>507</v>
      </c>
      <c r="J41" s="196" t="s">
        <v>475</v>
      </c>
    </row>
    <row r="42" spans="1:10" ht="25.5" x14ac:dyDescent="0.25">
      <c r="A42" s="292"/>
      <c r="B42" s="281" t="s">
        <v>479</v>
      </c>
      <c r="C42" s="263">
        <v>416000000</v>
      </c>
      <c r="D42" s="56">
        <v>208000000</v>
      </c>
      <c r="E42" s="199" t="s">
        <v>315</v>
      </c>
      <c r="F42" s="284" t="s">
        <v>182</v>
      </c>
      <c r="G42" s="279" t="s">
        <v>183</v>
      </c>
      <c r="H42" s="279" t="s">
        <v>480</v>
      </c>
      <c r="I42" s="194" t="s">
        <v>485</v>
      </c>
      <c r="J42" s="196" t="s">
        <v>186</v>
      </c>
    </row>
    <row r="43" spans="1:10" x14ac:dyDescent="0.25">
      <c r="A43" s="292"/>
      <c r="B43" s="282"/>
      <c r="C43" s="267"/>
      <c r="D43" s="56">
        <v>122980000</v>
      </c>
      <c r="E43" s="199" t="s">
        <v>359</v>
      </c>
      <c r="F43" s="285"/>
      <c r="G43" s="295"/>
      <c r="H43" s="295"/>
      <c r="I43" s="194" t="s">
        <v>508</v>
      </c>
      <c r="J43" s="196" t="s">
        <v>481</v>
      </c>
    </row>
    <row r="44" spans="1:10" x14ac:dyDescent="0.25">
      <c r="A44" s="292"/>
      <c r="B44" s="283"/>
      <c r="C44" s="264"/>
      <c r="D44" s="56">
        <v>72000000</v>
      </c>
      <c r="E44" s="199" t="s">
        <v>483</v>
      </c>
      <c r="F44" s="286"/>
      <c r="G44" s="280"/>
      <c r="H44" s="280"/>
      <c r="I44" s="194" t="s">
        <v>509</v>
      </c>
      <c r="J44" s="196" t="s">
        <v>482</v>
      </c>
    </row>
    <row r="45" spans="1:10" ht="38.25" x14ac:dyDescent="0.25">
      <c r="A45" s="292"/>
      <c r="B45" s="59" t="s">
        <v>484</v>
      </c>
      <c r="C45" s="194">
        <v>217000000</v>
      </c>
      <c r="D45" s="56">
        <v>217000000</v>
      </c>
      <c r="E45" s="199" t="s">
        <v>315</v>
      </c>
      <c r="F45" s="197" t="s">
        <v>182</v>
      </c>
      <c r="G45" s="58" t="s">
        <v>183</v>
      </c>
      <c r="H45" s="196" t="s">
        <v>506</v>
      </c>
      <c r="I45" s="194" t="s">
        <v>485</v>
      </c>
      <c r="J45" s="196" t="s">
        <v>486</v>
      </c>
    </row>
    <row r="46" spans="1:10" ht="38.25" x14ac:dyDescent="0.25">
      <c r="A46" s="292"/>
      <c r="B46" s="59" t="s">
        <v>487</v>
      </c>
      <c r="C46" s="194">
        <v>231000000</v>
      </c>
      <c r="D46" s="56">
        <v>229600000</v>
      </c>
      <c r="E46" s="287" t="s">
        <v>489</v>
      </c>
      <c r="F46" s="284" t="s">
        <v>182</v>
      </c>
      <c r="G46" s="279" t="s">
        <v>183</v>
      </c>
      <c r="H46" s="279" t="s">
        <v>506</v>
      </c>
      <c r="I46" s="263" t="s">
        <v>485</v>
      </c>
      <c r="J46" s="279" t="s">
        <v>488</v>
      </c>
    </row>
    <row r="47" spans="1:10" ht="38.25" x14ac:dyDescent="0.25">
      <c r="A47" s="292"/>
      <c r="B47" s="59" t="s">
        <v>491</v>
      </c>
      <c r="C47" s="194">
        <v>217000000</v>
      </c>
      <c r="D47" s="194">
        <v>217000000</v>
      </c>
      <c r="E47" s="288"/>
      <c r="F47" s="286"/>
      <c r="G47" s="280"/>
      <c r="H47" s="280"/>
      <c r="I47" s="264"/>
      <c r="J47" s="280"/>
    </row>
    <row r="48" spans="1:10" ht="66" customHeight="1" x14ac:dyDescent="0.25">
      <c r="A48" s="292"/>
      <c r="B48" s="59" t="s">
        <v>494</v>
      </c>
      <c r="C48" s="194">
        <v>194091000</v>
      </c>
      <c r="D48" s="194">
        <v>194091000</v>
      </c>
      <c r="E48" s="66" t="s">
        <v>495</v>
      </c>
      <c r="F48" s="57" t="s">
        <v>182</v>
      </c>
      <c r="G48" s="58"/>
      <c r="H48" s="196" t="s">
        <v>510</v>
      </c>
      <c r="I48" s="194" t="s">
        <v>511</v>
      </c>
      <c r="J48" s="196" t="s">
        <v>512</v>
      </c>
    </row>
    <row r="49" spans="1:10" ht="38.25" x14ac:dyDescent="0.25">
      <c r="A49" s="292"/>
      <c r="B49" s="173" t="s">
        <v>496</v>
      </c>
      <c r="C49" s="174">
        <v>16400000</v>
      </c>
      <c r="D49" s="174">
        <v>16400000</v>
      </c>
      <c r="E49" s="66" t="s">
        <v>497</v>
      </c>
      <c r="F49" s="57" t="s">
        <v>182</v>
      </c>
      <c r="G49" s="58"/>
      <c r="H49" s="196" t="s">
        <v>510</v>
      </c>
      <c r="I49" s="194" t="s">
        <v>511</v>
      </c>
      <c r="J49" s="196" t="s">
        <v>512</v>
      </c>
    </row>
    <row r="50" spans="1:10" ht="23.25" customHeight="1" x14ac:dyDescent="0.25">
      <c r="A50" s="292"/>
      <c r="B50" s="287" t="s">
        <v>499</v>
      </c>
      <c r="C50" s="289">
        <v>180000000</v>
      </c>
      <c r="D50" s="174">
        <v>89000000</v>
      </c>
      <c r="E50" s="199" t="s">
        <v>513</v>
      </c>
      <c r="F50" s="284" t="s">
        <v>182</v>
      </c>
      <c r="G50" s="279" t="s">
        <v>183</v>
      </c>
      <c r="H50" s="196" t="s">
        <v>510</v>
      </c>
      <c r="I50" s="194" t="s">
        <v>511</v>
      </c>
      <c r="J50" s="196" t="s">
        <v>512</v>
      </c>
    </row>
    <row r="51" spans="1:10" x14ac:dyDescent="0.25">
      <c r="A51" s="292"/>
      <c r="B51" s="288"/>
      <c r="C51" s="290"/>
      <c r="D51" s="174">
        <v>89000000</v>
      </c>
      <c r="E51" s="199" t="s">
        <v>502</v>
      </c>
      <c r="F51" s="286"/>
      <c r="G51" s="280"/>
      <c r="H51" s="196" t="s">
        <v>510</v>
      </c>
      <c r="I51" s="194" t="s">
        <v>511</v>
      </c>
      <c r="J51" s="196" t="s">
        <v>512</v>
      </c>
    </row>
    <row r="52" spans="1:10" ht="44.25" customHeight="1" x14ac:dyDescent="0.25">
      <c r="A52" s="292"/>
      <c r="B52" s="200" t="s">
        <v>630</v>
      </c>
      <c r="C52" s="195">
        <v>189026220</v>
      </c>
      <c r="D52" s="195">
        <v>189026220</v>
      </c>
      <c r="E52" s="199" t="s">
        <v>636</v>
      </c>
      <c r="F52" s="57" t="s">
        <v>182</v>
      </c>
      <c r="G52" s="201"/>
      <c r="H52" s="196" t="s">
        <v>510</v>
      </c>
      <c r="I52" s="194" t="s">
        <v>511</v>
      </c>
      <c r="J52" s="196" t="s">
        <v>512</v>
      </c>
    </row>
    <row r="53" spans="1:10" ht="8.25" customHeight="1" x14ac:dyDescent="0.25">
      <c r="A53" s="292"/>
      <c r="B53" s="59"/>
      <c r="C53" s="194"/>
      <c r="D53" s="56"/>
      <c r="E53" s="199"/>
      <c r="F53" s="197"/>
      <c r="G53" s="196"/>
      <c r="H53" s="196"/>
      <c r="I53" s="194"/>
      <c r="J53" s="196"/>
    </row>
    <row r="54" spans="1:10" ht="92.25" customHeight="1" x14ac:dyDescent="0.25">
      <c r="A54" s="292"/>
      <c r="B54" s="66" t="s">
        <v>441</v>
      </c>
      <c r="C54" s="273">
        <v>3263</v>
      </c>
      <c r="D54" s="149">
        <v>1521301040</v>
      </c>
      <c r="E54" s="263" t="s">
        <v>421</v>
      </c>
      <c r="F54" s="275" t="s">
        <v>412</v>
      </c>
      <c r="G54" s="263" t="s">
        <v>419</v>
      </c>
      <c r="H54" s="263" t="s">
        <v>442</v>
      </c>
      <c r="I54" s="270" t="s">
        <v>405</v>
      </c>
      <c r="J54" s="270" t="s">
        <v>420</v>
      </c>
    </row>
    <row r="55" spans="1:10" ht="90.75" customHeight="1" x14ac:dyDescent="0.25">
      <c r="A55" s="292"/>
      <c r="B55" s="66" t="s">
        <v>443</v>
      </c>
      <c r="C55" s="278"/>
      <c r="D55" s="149">
        <v>1636861660</v>
      </c>
      <c r="E55" s="264"/>
      <c r="F55" s="277"/>
      <c r="G55" s="267"/>
      <c r="H55" s="267"/>
      <c r="I55" s="271"/>
      <c r="J55" s="271"/>
    </row>
    <row r="56" spans="1:10" ht="93.75" customHeight="1" x14ac:dyDescent="0.25">
      <c r="A56" s="292"/>
      <c r="B56" s="66" t="s">
        <v>444</v>
      </c>
      <c r="C56" s="274"/>
      <c r="D56" s="149">
        <v>52692500</v>
      </c>
      <c r="E56" s="56" t="s">
        <v>422</v>
      </c>
      <c r="F56" s="150" t="s">
        <v>412</v>
      </c>
      <c r="G56" s="264"/>
      <c r="H56" s="264"/>
      <c r="I56" s="272"/>
      <c r="J56" s="272"/>
    </row>
    <row r="57" spans="1:10" ht="48" customHeight="1" x14ac:dyDescent="0.25">
      <c r="A57" s="292"/>
      <c r="B57" s="66" t="s">
        <v>445</v>
      </c>
      <c r="C57" s="273" t="s">
        <v>395</v>
      </c>
      <c r="D57" s="247">
        <v>319464000</v>
      </c>
      <c r="E57" s="244" t="s">
        <v>413</v>
      </c>
      <c r="F57" s="275" t="s">
        <v>412</v>
      </c>
      <c r="G57" s="244" t="s">
        <v>410</v>
      </c>
      <c r="H57" s="244" t="s">
        <v>446</v>
      </c>
      <c r="I57" s="247" t="s">
        <v>400</v>
      </c>
      <c r="J57" s="247" t="s">
        <v>411</v>
      </c>
    </row>
    <row r="58" spans="1:10" ht="48" customHeight="1" x14ac:dyDescent="0.25">
      <c r="A58" s="292"/>
      <c r="B58" s="66" t="s">
        <v>447</v>
      </c>
      <c r="C58" s="274"/>
      <c r="D58" s="248"/>
      <c r="E58" s="245"/>
      <c r="F58" s="276"/>
      <c r="G58" s="245"/>
      <c r="H58" s="245"/>
      <c r="I58" s="255"/>
      <c r="J58" s="255"/>
    </row>
    <row r="59" spans="1:10" ht="83.25" customHeight="1" x14ac:dyDescent="0.25">
      <c r="A59" s="292"/>
      <c r="B59" s="66" t="s">
        <v>448</v>
      </c>
      <c r="C59" s="90" t="s">
        <v>417</v>
      </c>
      <c r="D59" s="79">
        <v>77220000</v>
      </c>
      <c r="E59" s="246"/>
      <c r="F59" s="277"/>
      <c r="G59" s="246"/>
      <c r="H59" s="246"/>
      <c r="I59" s="248"/>
      <c r="J59" s="248"/>
    </row>
    <row r="60" spans="1:10" ht="83.25" customHeight="1" x14ac:dyDescent="0.25">
      <c r="A60" s="293"/>
      <c r="B60" s="60" t="s">
        <v>514</v>
      </c>
      <c r="C60" s="175">
        <v>200000000</v>
      </c>
      <c r="D60" s="144">
        <v>146413200</v>
      </c>
      <c r="E60" s="56" t="s">
        <v>515</v>
      </c>
      <c r="F60" s="150" t="s">
        <v>412</v>
      </c>
      <c r="G60" s="56" t="s">
        <v>516</v>
      </c>
      <c r="H60" s="56" t="s">
        <v>517</v>
      </c>
      <c r="I60" s="175" t="s">
        <v>518</v>
      </c>
      <c r="J60" s="175" t="s">
        <v>519</v>
      </c>
    </row>
    <row r="61" spans="1:10" ht="15" customHeight="1" x14ac:dyDescent="0.25">
      <c r="B61" s="269" t="s">
        <v>396</v>
      </c>
      <c r="C61" s="269"/>
      <c r="D61" s="269"/>
      <c r="E61" s="269"/>
      <c r="F61" s="269"/>
      <c r="G61" s="269"/>
      <c r="H61" s="269"/>
      <c r="I61" s="269"/>
    </row>
  </sheetData>
  <mergeCells count="57">
    <mergeCell ref="J33:J34"/>
    <mergeCell ref="E37:E38"/>
    <mergeCell ref="F37:F38"/>
    <mergeCell ref="G37:G38"/>
    <mergeCell ref="H37:H38"/>
    <mergeCell ref="I37:I38"/>
    <mergeCell ref="J37:J38"/>
    <mergeCell ref="A8:E8"/>
    <mergeCell ref="E18:E24"/>
    <mergeCell ref="F18:F24"/>
    <mergeCell ref="G18:G24"/>
    <mergeCell ref="E33:E34"/>
    <mergeCell ref="F33:F34"/>
    <mergeCell ref="G33:G34"/>
    <mergeCell ref="E29:E32"/>
    <mergeCell ref="F29:F32"/>
    <mergeCell ref="G29:G32"/>
    <mergeCell ref="A11:A60"/>
    <mergeCell ref="G46:G47"/>
    <mergeCell ref="H46:H47"/>
    <mergeCell ref="I46:I47"/>
    <mergeCell ref="J46:J47"/>
    <mergeCell ref="C42:C44"/>
    <mergeCell ref="G42:G44"/>
    <mergeCell ref="H42:H44"/>
    <mergeCell ref="H18:H24"/>
    <mergeCell ref="I18:I24"/>
    <mergeCell ref="J18:J24"/>
    <mergeCell ref="H29:H32"/>
    <mergeCell ref="I29:I32"/>
    <mergeCell ref="J29:J32"/>
    <mergeCell ref="H33:H34"/>
    <mergeCell ref="I33:I34"/>
    <mergeCell ref="G50:G51"/>
    <mergeCell ref="B42:B44"/>
    <mergeCell ref="F42:F44"/>
    <mergeCell ref="E46:E47"/>
    <mergeCell ref="F46:F47"/>
    <mergeCell ref="B50:B51"/>
    <mergeCell ref="C50:C51"/>
    <mergeCell ref="F50:F51"/>
    <mergeCell ref="B61:I61"/>
    <mergeCell ref="H54:H56"/>
    <mergeCell ref="I54:I56"/>
    <mergeCell ref="J54:J56"/>
    <mergeCell ref="C57:C58"/>
    <mergeCell ref="D57:D58"/>
    <mergeCell ref="E57:E59"/>
    <mergeCell ref="F57:F59"/>
    <mergeCell ref="G57:G59"/>
    <mergeCell ref="H57:H59"/>
    <mergeCell ref="I57:I59"/>
    <mergeCell ref="J57:J59"/>
    <mergeCell ref="C54:C56"/>
    <mergeCell ref="E54:E55"/>
    <mergeCell ref="F54:F55"/>
    <mergeCell ref="G54:G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2016-09-21T07:08:46Z</cp:lastPrinted>
  <dcterms:created xsi:type="dcterms:W3CDTF">2015-11-02T08:20:31Z</dcterms:created>
  <dcterms:modified xsi:type="dcterms:W3CDTF">2016-09-21T09:03:04Z</dcterms:modified>
</cp:coreProperties>
</file>