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8645" windowHeight="6270" firstSheet="1" activeTab="1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D25" i="1" l="1"/>
  <c r="E25" i="1"/>
  <c r="D13" i="1"/>
  <c r="E13" i="1"/>
  <c r="F24" i="1" l="1"/>
  <c r="F26" i="1"/>
  <c r="D28" i="1" l="1"/>
  <c r="E28" i="1"/>
  <c r="E33" i="1"/>
  <c r="E23" i="1"/>
  <c r="D23" i="1" l="1"/>
  <c r="F23" i="1" s="1"/>
  <c r="F25" i="1"/>
  <c r="E12" i="1"/>
  <c r="E11" i="1" s="1"/>
  <c r="F34" i="1"/>
  <c r="D33" i="1"/>
  <c r="F33" i="1" s="1"/>
  <c r="F28" i="1" s="1"/>
  <c r="D12" i="1" l="1"/>
  <c r="D11" i="1" s="1"/>
  <c r="E27" i="11"/>
  <c r="D27" i="11"/>
  <c r="F21" i="11" l="1"/>
  <c r="F14" i="11"/>
  <c r="F27" i="11" l="1"/>
  <c r="C33" i="1"/>
  <c r="C28" i="1"/>
  <c r="C25" i="1"/>
  <c r="C23" i="1" s="1"/>
  <c r="C13" i="1"/>
  <c r="C12" i="1" l="1"/>
  <c r="C11" i="1" s="1"/>
  <c r="F38" i="1"/>
  <c r="F22" i="1" l="1"/>
  <c r="F15" i="1" l="1"/>
  <c r="F16" i="1"/>
  <c r="F17" i="1"/>
  <c r="F18" i="1"/>
  <c r="F19" i="1"/>
  <c r="F20" i="1"/>
  <c r="F21" i="1"/>
  <c r="F14" i="1"/>
  <c r="F13" i="1" l="1"/>
  <c r="F12" i="1" s="1"/>
  <c r="F11" i="1" s="1"/>
</calcChain>
</file>

<file path=xl/sharedStrings.xml><?xml version="1.0" encoding="utf-8"?>
<sst xmlns="http://schemas.openxmlformats.org/spreadsheetml/2006/main" count="1202" uniqueCount="590">
  <si>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</si>
  <si>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</si>
  <si>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</si>
  <si>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</si>
  <si>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</si>
  <si>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</si>
  <si>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</si>
  <si>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</si>
  <si>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</si>
  <si>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</si>
  <si>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</si>
  <si>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</si>
  <si>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</si>
  <si>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</si>
  <si>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</si>
  <si>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</si>
  <si>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</si>
  <si>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</si>
  <si>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</si>
  <si>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</si>
  <si>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</si>
  <si>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</si>
  <si>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</si>
  <si>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</si>
  <si>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</si>
  <si>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</si>
  <si>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</si>
  <si>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</si>
  <si>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</si>
  <si>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</si>
  <si>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</si>
  <si>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</si>
  <si>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</si>
  <si>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</si>
  <si>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</si>
  <si>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</si>
  <si>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</si>
  <si>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</si>
  <si>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</si>
  <si>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</si>
  <si>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</si>
  <si>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</si>
  <si>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</si>
  <si>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</si>
  <si>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</si>
  <si>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</si>
  <si>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</si>
  <si>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</si>
  <si>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</si>
  <si>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</si>
  <si>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</si>
  <si>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</si>
  <si>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</si>
  <si>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</si>
  <si>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</si>
  <si>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</si>
  <si>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</si>
  <si>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</si>
  <si>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</si>
  <si>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</si>
  <si>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</si>
  <si>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</si>
  <si>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</si>
  <si>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</si>
  <si>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</si>
  <si>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</si>
  <si>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</si>
  <si>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</si>
  <si>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</si>
  <si>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</si>
  <si>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</si>
  <si>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</si>
  <si>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</si>
  <si>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</si>
  <si>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</si>
  <si>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</si>
  <si>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</si>
  <si>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</si>
  <si>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</si>
  <si>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</si>
  <si>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</si>
  <si>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</si>
  <si>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</si>
  <si>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</si>
  <si>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</si>
  <si>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</si>
  <si>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</si>
  <si>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</si>
  <si>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</si>
  <si>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</si>
  <si>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</si>
  <si>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</si>
  <si>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</si>
  <si>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</si>
  <si>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</si>
  <si>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</si>
  <si>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</si>
  <si>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</si>
  <si>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</si>
  <si>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</si>
  <si>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</si>
  <si>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</si>
  <si>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</si>
  <si>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</si>
  <si>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</si>
  <si>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</si>
  <si>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</si>
  <si>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</si>
  <si>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</si>
  <si>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</si>
  <si>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</si>
  <si>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</si>
  <si>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</si>
  <si>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</si>
  <si>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</si>
  <si>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</si>
  <si>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</si>
  <si>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</si>
  <si>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</si>
  <si>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</si>
  <si>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</si>
  <si>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</si>
  <si>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</si>
  <si>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</si>
  <si>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</si>
  <si>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</si>
  <si>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</si>
  <si>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</si>
  <si>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</si>
  <si>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</si>
  <si>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</si>
  <si>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</si>
  <si>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</si>
  <si>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</si>
  <si>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</si>
  <si>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</si>
  <si>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</si>
  <si>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</si>
  <si>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</si>
  <si>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</si>
  <si>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</si>
  <si>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</si>
  <si>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</si>
  <si>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</si>
  <si>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</si>
  <si>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</si>
  <si>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</si>
  <si>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</si>
  <si>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</si>
  <si>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</si>
  <si>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</si>
  <si>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</si>
  <si>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</si>
  <si>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</si>
  <si>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</si>
  <si>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</si>
  <si>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</si>
  <si>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</si>
  <si>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</si>
  <si>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</si>
  <si>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</si>
  <si>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</si>
  <si>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</si>
  <si>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</si>
  <si>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</si>
  <si>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</si>
  <si>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</si>
  <si>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</si>
  <si>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</si>
  <si>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</si>
  <si>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</si>
  <si>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</si>
  <si>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</si>
  <si>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</si>
  <si>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</si>
  <si>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</si>
  <si>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Цагдаагийн алба хаагчдын  дүрэмт хувцасны дотрын материал</t>
  </si>
  <si>
    <t>Цагдаагийн алба хаагчдын  албаны зангиа</t>
  </si>
  <si>
    <t>Цагдаагийн алба хаагчдын  дүрэмт хувцасны цахилгаан товч</t>
  </si>
  <si>
    <t>Цагдаагийн алба хаагчдын  малгайн тэмдэг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</si>
  <si>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</si>
  <si>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Дансны дугаар 900012038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</si>
  <si>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</si>
  <si>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</si>
  <si>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</si>
  <si>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</si>
  <si>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</si>
  <si>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</si>
  <si>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</si>
  <si>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</si>
  <si>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</si>
  <si>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</si>
  <si>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</si>
  <si>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</si>
  <si>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</si>
  <si>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</si>
  <si>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</si>
  <si>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</si>
  <si>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</si>
  <si>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</si>
  <si>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</si>
  <si>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</si>
  <si>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</si>
  <si>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</si>
  <si>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</si>
  <si>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</si>
  <si>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</si>
  <si>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</si>
  <si>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</si>
  <si>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</si>
  <si>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</si>
  <si>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</si>
  <si>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</si>
  <si>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</si>
  <si>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</si>
  <si>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</si>
  <si>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</si>
  <si>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</si>
  <si>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</si>
  <si>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</si>
  <si>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</si>
  <si>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</si>
  <si>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</si>
  <si>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</si>
  <si>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</si>
  <si>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</si>
  <si>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</si>
  <si>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</si>
  <si>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</si>
  <si>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</si>
  <si>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</si>
  <si>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</si>
  <si>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</si>
  <si>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</si>
  <si>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</si>
  <si>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</si>
  <si>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</si>
  <si>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</si>
  <si>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</si>
  <si>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</si>
  <si>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</si>
  <si>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</si>
  <si>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</si>
  <si>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</si>
  <si>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</si>
  <si>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</si>
  <si>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ТҮХ байгуулсан огноо</t>
  </si>
  <si>
    <t>E-procurment.mn сайтад нийтэлсэн огноо</t>
  </si>
  <si>
    <t>Сонин хэвлэлд нийтэлсэн урилгын огноо, дугаар</t>
  </si>
  <si>
    <t>Гэрээ байгуулж эрх  олгох огноо</t>
  </si>
  <si>
    <t>Гэрээ дуусгаж дүгнэх огноо</t>
  </si>
  <si>
    <t>Захиалагчийн баталсан тендерийн баримт бичиг*</t>
  </si>
  <si>
    <t>Үндэслэл, шалтгаан</t>
  </si>
  <si>
    <t>Архангай, Булган сум</t>
  </si>
  <si>
    <t>2016.02.12 Б/05</t>
  </si>
  <si>
    <t>2016.10.01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</si>
  <si>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</si>
  <si>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</si>
  <si>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</si>
  <si>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</si>
  <si>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</si>
  <si>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</si>
  <si>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</si>
  <si>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</si>
  <si>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</si>
  <si>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</si>
  <si>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</si>
  <si>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2016.02.17 №28</t>
  </si>
  <si>
    <t>2016.03.05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</si>
  <si>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</si>
  <si>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</si>
  <si>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</si>
  <si>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</si>
  <si>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</si>
  <si>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2016.01.25 А/04</t>
  </si>
  <si>
    <t>www.govi-altai.gov.mn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</si>
  <si>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</si>
  <si>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</si>
  <si>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</si>
  <si>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</si>
  <si>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</si>
  <si>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</si>
  <si>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2016.01.25 А/05</t>
  </si>
  <si>
    <t>2016.02.23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</si>
  <si>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</si>
  <si>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</si>
  <si>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</si>
  <si>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</si>
  <si>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</si>
  <si>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</si>
  <si>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2016 он А/27</t>
  </si>
  <si>
    <t xml:space="preserve">E-procurment.mn 2016.03.03 </t>
  </si>
  <si>
    <t>2016.03.03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</si>
  <si>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</si>
  <si>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</si>
  <si>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</si>
  <si>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</si>
  <si>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</si>
  <si>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</si>
  <si>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2016.03.03 А/26</t>
  </si>
  <si>
    <t>meps.gov.mn, e-procurment.mn 2016.03.03</t>
  </si>
  <si>
    <t>2016.03.04</t>
  </si>
  <si>
    <t>2016.03.29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</si>
  <si>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</si>
  <si>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</si>
  <si>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</si>
  <si>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</si>
  <si>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2015.01.26 А/04</t>
  </si>
  <si>
    <t>2016.02.15</t>
  </si>
  <si>
    <t>2016.02.26</t>
  </si>
  <si>
    <t>"Монголт" ХХК</t>
  </si>
  <si>
    <t>Очир Тэнхэлэг ХХК</t>
  </si>
  <si>
    <t>Сутай Сарьдаг" ХХК</t>
  </si>
  <si>
    <t>"Шунхлайн Шандас" ХХК</t>
  </si>
  <si>
    <t>Дорноговь, Зүүнбаян сум</t>
  </si>
  <si>
    <t>2015.01.26 А/05</t>
  </si>
  <si>
    <t>2016.02.16</t>
  </si>
  <si>
    <t>Өвөрхангай, Бат-Өлзий сум</t>
  </si>
  <si>
    <t>2016.02.01 А/11</t>
  </si>
  <si>
    <t>"Их Богд Оргил" ХХК</t>
  </si>
  <si>
    <t>Бага үнийн санал, туршлага</t>
  </si>
  <si>
    <t>Өвөрхангай, Нарийнтээл сум</t>
  </si>
  <si>
    <t>"Халзан Хайрхан" ХХК</t>
  </si>
  <si>
    <t>Төв, Баян-Өнжүүл сум</t>
  </si>
  <si>
    <t>Төв, Дэлгэр Хаан сум</t>
  </si>
  <si>
    <t>Увс, Өмнөговь сум</t>
  </si>
  <si>
    <t>Ховд, Манхан сум</t>
  </si>
  <si>
    <t>Хөвсгөл, Алаг-Эрдэнэ сум</t>
  </si>
  <si>
    <t>2016.02.15 А/30</t>
  </si>
  <si>
    <t>www.meps.gov.mn-д 2016.02.19</t>
  </si>
  <si>
    <t>2016.03.01, 20160300056-00</t>
  </si>
  <si>
    <t>2016.03.01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</si>
  <si>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</si>
  <si>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</si>
  <si>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</si>
  <si>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</si>
  <si>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2016.02.15 А/29</t>
  </si>
  <si>
    <t>www.meps.gov.mn-д 2016.03.02</t>
  </si>
  <si>
    <t>2016.02.19, 20160200141-00</t>
  </si>
  <si>
    <t>2016.03.10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</si>
  <si>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</si>
  <si>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</si>
  <si>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</si>
  <si>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</si>
  <si>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</si>
  <si>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</si>
  <si>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</si>
  <si>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2015.12.15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</si>
  <si>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</si>
  <si>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</si>
  <si>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</si>
  <si>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</si>
  <si>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</si>
  <si>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</si>
  <si>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</si>
  <si>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</si>
  <si>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</si>
  <si>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</si>
  <si>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</si>
  <si>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</si>
  <si>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</si>
  <si>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</si>
  <si>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</si>
  <si>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</si>
  <si>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</si>
  <si>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</si>
  <si>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</si>
  <si>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</si>
  <si>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</si>
  <si>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</si>
  <si>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</si>
  <si>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</si>
  <si>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</si>
  <si>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</si>
  <si>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</si>
  <si>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</si>
  <si>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</si>
  <si>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</si>
  <si>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</si>
  <si>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</si>
  <si>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</si>
  <si>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</si>
  <si>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</si>
  <si>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</si>
  <si>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</si>
  <si>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</si>
  <si>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</si>
  <si>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</si>
  <si>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</si>
  <si>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</si>
  <si>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</si>
  <si>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</si>
  <si>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</si>
  <si>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</si>
  <si>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</si>
  <si>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</si>
  <si>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</si>
  <si>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</si>
  <si>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</si>
  <si>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</si>
  <si>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</si>
  <si>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</si>
  <si>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</si>
  <si>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</si>
  <si>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</si>
  <si>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</si>
  <si>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</si>
  <si>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</si>
  <si>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</si>
  <si>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</si>
  <si>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</si>
  <si>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</si>
  <si>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</si>
  <si>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</si>
  <si>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</si>
  <si>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</si>
  <si>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</si>
  <si>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</si>
  <si>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</si>
  <si>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</si>
  <si>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</si>
  <si>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</si>
  <si>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</si>
  <si>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</si>
  <si>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зүйн яам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</si>
  <si>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</si>
  <si>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</si>
  <si>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</si>
  <si>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</si>
  <si>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</si>
  <si>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</si>
  <si>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</si>
  <si>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</si>
  <si>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</si>
  <si>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</si>
  <si>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 xml:space="preserve">                                                                        САНХҮҮ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</si>
  <si>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</si>
  <si>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</si>
  <si>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</si>
  <si>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>4-р сар</t>
  </si>
  <si>
    <t>349,0</t>
  </si>
  <si>
    <t>САНХҮҮ ХАНГАМЖИЙН ГАЗАР</t>
  </si>
  <si>
    <t>2016.01.25 /43/</t>
  </si>
  <si>
    <t>2016.02.19</t>
  </si>
  <si>
    <t>"Базардарь" ХХК</t>
  </si>
  <si>
    <t>1. "Уянга трейд" ХХК, 2. "Даяар трейд" ХХК, 3. "БДЗ" ХХК</t>
  </si>
  <si>
    <t>2016.01.25 /44/</t>
  </si>
  <si>
    <t>1. "Уянга трейд" ХХК, 2. "Даяар трейд" ХХК, 3. "Ноён Өндөр констракшн" ХХК</t>
  </si>
  <si>
    <t>2016.04.06</t>
  </si>
  <si>
    <t>"Цонхот" ХХК</t>
  </si>
  <si>
    <t>Шалгаруулалт явж дуусаагүй болно</t>
  </si>
  <si>
    <t>Шалгарсан компани байхгүй тул шууд гэрээ байгуулах эрх олгосон</t>
  </si>
  <si>
    <t>"Тааны-Амт" ХХК</t>
  </si>
  <si>
    <t>Хангируу шилжүүлэн барихаар болсон</t>
  </si>
  <si>
    <t>2016.02.08</t>
  </si>
  <si>
    <t>2016.02.18</t>
  </si>
  <si>
    <t>2016.03.17 А/09</t>
  </si>
  <si>
    <t>2016.04.12</t>
  </si>
  <si>
    <t>"Дөрвөн Лхагва" ХХК</t>
  </si>
  <si>
    <t>өөр оролцогч оролцоогүй</t>
  </si>
  <si>
    <t>Уг сумын тендер хүчингүй болсон</t>
  </si>
  <si>
    <t>2016.02.15          А/12</t>
  </si>
  <si>
    <t>2016.02.17</t>
  </si>
  <si>
    <t>2016.04.08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</si>
  <si>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</si>
  <si>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</si>
  <si>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</si>
  <si>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</si>
  <si>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2016.01.12</t>
  </si>
  <si>
    <t>2016.01.22</t>
  </si>
  <si>
    <t>2017.05.15</t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</si>
  <si>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</si>
  <si>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</si>
  <si>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</si>
  <si>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</si>
  <si>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</si>
  <si>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</si>
  <si>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</si>
  <si>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2016.02.05</t>
  </si>
  <si>
    <t>2017.04.15</t>
  </si>
  <si>
    <t>"Петро Стар" ХХК</t>
  </si>
  <si>
    <t xml:space="preserve">"Сод Монгол Групп" ХХК 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</si>
  <si>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</si>
  <si>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</si>
  <si>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Цагдаагийн алба хаагчдын саравчтай даавуун малгай</t>
  </si>
  <si>
    <t>2016.04.04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</si>
  <si>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</si>
  <si>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</si>
  <si>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</si>
  <si>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>нийтлэг стандартыг тогтоох тухай журмын 8 дугаар хавсралт</t>
  </si>
  <si>
    <t>/Хуулийн 6.4.4 заалтын хүрээнд/</t>
  </si>
  <si>
    <t>Захиалагч, гүйцэтгэгчийн байгуулсан гэрээ*</t>
  </si>
  <si>
    <t>Санхүүжилтийн хэмжээ</t>
  </si>
  <si>
    <t>Нийлүүлэгчийн нэр, хаяг</t>
  </si>
  <si>
    <t>01/2016-УЗ-22</t>
  </si>
  <si>
    <t>"Zhe Jiang Xijian Textile" co.,ltd /#11 Poadu road, Shaoxing city, Zhejiang province, China</t>
  </si>
  <si>
    <t>01/2016-УЗ-23</t>
  </si>
  <si>
    <t>"Beijing Xiang Hua Sheng Shi Business trade center" /#01 Jingshanqian street, Dongcheng district, Beijing, China</t>
  </si>
  <si>
    <t>01/2016-УЗ-24</t>
  </si>
  <si>
    <t xml:space="preserve">"Ot-Zhe Jiang Hua Xin Zipper"co.,ltd /#268 Tianhu South Road, Qujiang Economic developmet zone, Quzhou city, Zhejiang province, China </t>
  </si>
  <si>
    <t>01/2016-УЗ-30</t>
  </si>
  <si>
    <t xml:space="preserve">Цагдаагийн алба хаагчдын дүрэмт хувцасны хагас ноосон даавуу </t>
  </si>
  <si>
    <t>01/2016-УЗ-34</t>
  </si>
  <si>
    <t>"China XinXing Import &amp; Export" Co.,ltd /# 17, Xinsanhuan middle road Beijing 100036, China/</t>
  </si>
  <si>
    <t>01/2016-УЗ-37</t>
  </si>
  <si>
    <t>"Цагаан-Шонхор" ТӨУҮГ /БЗД, 2-р хороо, Цагдаагийн хотхон/</t>
  </si>
  <si>
    <t>01/2016-УЗ-16</t>
  </si>
  <si>
    <t xml:space="preserve"> 01/2016-УЗ-07</t>
  </si>
  <si>
    <t>"Хос-Аз" ХХК /ХУД, 2-р хороо, 187-1 тоот/</t>
  </si>
  <si>
    <t>Соёмботой том, жижиг товчнууд</t>
  </si>
  <si>
    <t xml:space="preserve"> 01/2016-УЗ-42</t>
  </si>
  <si>
    <t>"Би Энд Би Эс" ХХК /ХУД, 1-р хороо, 120 мянгат, 13-14 тоот/</t>
  </si>
  <si>
    <t>САНХҮҮ, ХАНГАМЖИЙН ГАЗАР</t>
  </si>
  <si>
    <t>Төсвийн байгууллагын нэр: ЦЕГ,  Санхүү, хангамжийн газар /Гэрээт хамгаалалт/</t>
  </si>
  <si>
    <t>"Би Энд Би Эс" ХХК 01/2016-УЗ-42</t>
  </si>
  <si>
    <t>2016.04 дүгээр сар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</si>
  <si>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</si>
  <si>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</si>
  <si>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</si>
  <si>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</si>
  <si>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</si>
  <si>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2016.03.21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</si>
  <si>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</si>
  <si>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</si>
  <si>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</si>
  <si>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2016.03.18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</si>
  <si>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</si>
  <si>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</si>
  <si>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5-р сар</t>
  </si>
  <si>
    <t>Сангийн яам</t>
  </si>
  <si>
    <t>Сонгино хангай ХХК</t>
  </si>
  <si>
    <t>Хїнсний 1 хэрэглээний зээлийн тєв / Хаан банк/</t>
  </si>
  <si>
    <t>Цагаан шонхор УЇГ</t>
  </si>
  <si>
    <t>Мэдээлэл холбооны сїлжээ ХХК</t>
  </si>
  <si>
    <t>Хїнсний материалын їнэ</t>
  </si>
  <si>
    <t>Гаалийн ерєнхий газар</t>
  </si>
  <si>
    <t>Төсвийн захирагчийн нэр: ЦЕГ-ын Санхүү, хангамжийн газар 6 сар</t>
  </si>
  <si>
    <t>Сангийн яам-ХЗЯ***</t>
  </si>
  <si>
    <t>Малгайн тэмдэг гэрээ №30 їлдэгдэл</t>
  </si>
  <si>
    <t>Алтан бийр цац ХХК</t>
  </si>
  <si>
    <t xml:space="preserve">Засварын ажлын урьдчилгаа </t>
  </si>
  <si>
    <t xml:space="preserve">Санхї?жилт </t>
  </si>
  <si>
    <t>Ховд аймаг Манхан сум кобан</t>
  </si>
  <si>
    <t>Нэгдсэн сургалтын хоолны зардал</t>
  </si>
  <si>
    <t>Мєнхийн їсэг групп ХХК</t>
  </si>
  <si>
    <t>Галт зэвсгийн гэрчилгээний їнэ</t>
  </si>
  <si>
    <t>Бэндосод ХХК</t>
  </si>
  <si>
    <t>Шагнал урамшууллын тэмдэг медиал хийх зардал</t>
  </si>
  <si>
    <t xml:space="preserve">Єдєр тутмын хїрэм ємд їлдэгдэл гэрээ №16 </t>
  </si>
  <si>
    <t>Нэр данс зєрєв</t>
  </si>
  <si>
    <t>НДЗ медаль тэмдэгний їнэ</t>
  </si>
  <si>
    <t>НьюЗест ХХК</t>
  </si>
  <si>
    <t>Ховд аймаг Манхан сумын цагдаагийн кобаны санхїїжилт</t>
  </si>
  <si>
    <t>Сокол ХХК</t>
  </si>
  <si>
    <t>Урьдчилгаа 40 хувь борооны цув</t>
  </si>
  <si>
    <t>Люкссити ХХК</t>
  </si>
  <si>
    <t>ЭЦГ-ийн засварын ажлын урьдчилгаа</t>
  </si>
  <si>
    <t>№03-2091015-16-i32179 даавууны татвар</t>
  </si>
  <si>
    <t>Гадаад хэргийн яам</t>
  </si>
  <si>
    <t>АСЕМ-н чуулганд техник хэрэгсэл авахад</t>
  </si>
  <si>
    <t>Хууль зїй дотоод хэргийн яам</t>
  </si>
  <si>
    <t xml:space="preserve">Сонгуулийн зардал </t>
  </si>
  <si>
    <t>Жимобайл нэт ХХК</t>
  </si>
  <si>
    <t>Интернэт тєлбєр 2016 он їлдэгдэл</t>
  </si>
  <si>
    <t>АТЇТєв</t>
  </si>
  <si>
    <t>УИХ аймаг нийслэлийн ИТХ-ын сонгуулаар томилолтоор ажиллах а/х унааны зардал</t>
  </si>
  <si>
    <t xml:space="preserve">Архангай аймгийн цагдаагийн хэлтэс. </t>
  </si>
  <si>
    <t>Сонгуулийн зардал 2016</t>
  </si>
  <si>
    <t>Ємнєговь аймгийн цагдаагийн хэлтэс.</t>
  </si>
  <si>
    <t>Баян-Єлгий аймгийн цагдаагийн хэлтэс.</t>
  </si>
  <si>
    <t>Сонгуулийн зардал 2016 хоол</t>
  </si>
  <si>
    <t>Булган аймгийн цагдаагийн хэлтэс.</t>
  </si>
  <si>
    <t>Говь-Алтай аймгийн цагдаагийн хэлтэс.</t>
  </si>
  <si>
    <t>Євєрхангай аймгийн цагдаагийн газар</t>
  </si>
  <si>
    <t>Баянхонгор аймгийн цагдаагийн хэлтэс.</t>
  </si>
  <si>
    <t>Сэлэнгэ аймгийн цагдаагийн газар.</t>
  </si>
  <si>
    <t>Хэнтий аймгийн цагдаагийн газар.</t>
  </si>
  <si>
    <t>Увс аймгийн цагдаагийн газар</t>
  </si>
  <si>
    <t>Тєв аймгийн цагдаагийн газар.</t>
  </si>
  <si>
    <t>Хєвсгєл аймгийн цагдаагийн газар.</t>
  </si>
  <si>
    <t>Ховд аймгийн цагдаагийн газар.</t>
  </si>
  <si>
    <t>Сувгийн тїрээс  6 сар</t>
  </si>
  <si>
    <t>Завхан аймгийн цагдаагийн хэлтэс.</t>
  </si>
  <si>
    <t>Мэдээлэл, шуурхай удирдлагын тєв</t>
  </si>
  <si>
    <t>АСЕМ-н зардлаас тоног тєхєєрємжийн тєлбєр</t>
  </si>
  <si>
    <t>Нийслэлийн цагдаагийн газар.</t>
  </si>
  <si>
    <t>Кэй Эс Би ХХК</t>
  </si>
  <si>
    <t>АСЕМ-ын аюулгїй байдал ШУШ-т тавилгын їнэ</t>
  </si>
  <si>
    <t>НДЗ сонгуулийн зардал</t>
  </si>
  <si>
    <t>6-р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</si>
</sst>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0" fontId="12" fillId="0" borderId="1" xfId="0" applyFont="1" applyBorder="1"/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7" fillId="3" borderId="1" xfId="1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164" fontId="19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21" fillId="0" borderId="2" xfId="3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3" fillId="3" borderId="5" xfId="0" applyNumberFormat="1" applyFont="1" applyFill="1" applyBorder="1" applyAlignment="1">
      <alignment horizontal="right" vertical="center" wrapText="1"/>
    </xf>
    <xf numFmtId="167" fontId="23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24" fillId="0" borderId="0" xfId="0" applyFont="1"/>
    <xf numFmtId="49" fontId="14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/>
    </xf>
    <xf numFmtId="49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43" fontId="8" fillId="0" borderId="1" xfId="1" applyFont="1" applyBorder="1" applyAlignment="1">
      <alignment horizontal="left" wrapText="1"/>
    </xf>
    <xf numFmtId="14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left" vertical="top" wrapText="1"/>
    </xf>
    <xf numFmtId="0" fontId="25" fillId="0" borderId="7" xfId="0" applyNumberFormat="1" applyFont="1" applyFill="1" applyBorder="1" applyAlignment="1" applyProtection="1">
      <alignment horizontal="right" vertical="top" wrapText="1"/>
    </xf>
    <xf numFmtId="4" fontId="25" fillId="0" borderId="7" xfId="0" applyNumberFormat="1" applyFont="1" applyFill="1" applyBorder="1" applyAlignment="1" applyProtection="1">
      <alignment horizontal="right" vertical="top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/>
    <xf numFmtId="0" fontId="26" fillId="0" borderId="0" xfId="0" applyFont="1"/>
    <xf numFmtId="0" fontId="25" fillId="0" borderId="9" xfId="0" applyNumberFormat="1" applyFont="1" applyFill="1" applyBorder="1" applyAlignment="1" applyProtection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4" workbookViewId="0">
      <selection activeCell="E9" sqref="E9:E10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7.140625" customWidth="1"/>
    <col min="6" max="6" width="16.28515625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168</v>
      </c>
    </row>
    <row r="3" spans="1:7" x14ac:dyDescent="0.25">
      <c r="C3" s="12"/>
      <c r="D3" s="12"/>
    </row>
    <row r="4" spans="1:7" ht="19.5" x14ac:dyDescent="0.25">
      <c r="A4" s="16" t="s">
        <v>438</v>
      </c>
      <c r="B4" s="16"/>
      <c r="C4" s="16"/>
      <c r="D4" s="16"/>
      <c r="E4" s="16"/>
      <c r="F4" s="16"/>
      <c r="G4" s="16"/>
    </row>
    <row r="5" spans="1:7" x14ac:dyDescent="0.25">
      <c r="C5" s="8"/>
      <c r="D5" s="8" t="s">
        <v>437</v>
      </c>
      <c r="E5" s="8" t="s">
        <v>436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169</v>
      </c>
      <c r="B7" s="3"/>
    </row>
    <row r="8" spans="1:7" x14ac:dyDescent="0.25">
      <c r="A8" t="s">
        <v>180</v>
      </c>
      <c r="E8" s="31" t="s">
        <v>589</v>
      </c>
      <c r="G8" s="1" t="s">
        <v>67</v>
      </c>
    </row>
    <row r="9" spans="1:7" x14ac:dyDescent="0.25">
      <c r="A9" s="171" t="s">
        <v>15</v>
      </c>
      <c r="B9" s="173" t="s">
        <v>16</v>
      </c>
      <c r="C9" s="175" t="s">
        <v>17</v>
      </c>
      <c r="D9" s="175"/>
      <c r="E9" s="173" t="s">
        <v>20</v>
      </c>
      <c r="F9" s="123" t="s">
        <v>21</v>
      </c>
      <c r="G9" s="124"/>
    </row>
    <row r="10" spans="1:7" ht="30" x14ac:dyDescent="0.25">
      <c r="A10" s="172"/>
      <c r="B10" s="174"/>
      <c r="C10" s="2" t="s">
        <v>18</v>
      </c>
      <c r="D10" s="10" t="s">
        <v>19</v>
      </c>
      <c r="E10" s="174"/>
      <c r="F10" s="2" t="s">
        <v>22</v>
      </c>
      <c r="G10" s="10" t="s">
        <v>23</v>
      </c>
    </row>
    <row r="11" spans="1:7" ht="26.25" x14ac:dyDescent="0.25">
      <c r="A11" s="125">
        <v>1</v>
      </c>
      <c r="B11" s="126" t="s">
        <v>24</v>
      </c>
      <c r="C11" s="46">
        <f>+C12+C28</f>
        <v>21200669700</v>
      </c>
      <c r="D11" s="46">
        <f t="shared" ref="D11" si="0">+D12+D28</f>
        <v>11609230000</v>
      </c>
      <c r="E11" s="46">
        <f>+E12+E28</f>
        <v>10380358019.25</v>
      </c>
      <c r="F11" s="46">
        <f t="shared" ref="F11" si="1">+F12</f>
        <v>1228871980.7500002</v>
      </c>
      <c r="G11" s="5"/>
    </row>
    <row r="12" spans="1:7" x14ac:dyDescent="0.25">
      <c r="A12" s="125">
        <v>2</v>
      </c>
      <c r="B12" s="126" t="s">
        <v>56</v>
      </c>
      <c r="C12" s="46">
        <f>+C13+C23</f>
        <v>18010669700</v>
      </c>
      <c r="D12" s="46">
        <f t="shared" ref="D12" si="2">+D13+D23</f>
        <v>11373730000</v>
      </c>
      <c r="E12" s="46">
        <f>+E13+E23</f>
        <v>10144858019.25</v>
      </c>
      <c r="F12" s="46">
        <f>+F13+F23</f>
        <v>1228871980.7500002</v>
      </c>
      <c r="G12" s="11"/>
    </row>
    <row r="13" spans="1:7" ht="26.25" x14ac:dyDescent="0.25">
      <c r="A13" s="125">
        <v>3</v>
      </c>
      <c r="B13" s="126" t="s">
        <v>57</v>
      </c>
      <c r="C13" s="169">
        <f>SUM(C14:C22)</f>
        <v>13542763300</v>
      </c>
      <c r="D13" s="46">
        <f t="shared" ref="D13:E13" si="3">SUM(D14:D22)</f>
        <v>7740040100</v>
      </c>
      <c r="E13" s="46">
        <f t="shared" si="3"/>
        <v>6604885147.249999</v>
      </c>
      <c r="F13" s="46">
        <f>SUM(F14:F22)</f>
        <v>1135154952.7500002</v>
      </c>
      <c r="G13" s="11"/>
    </row>
    <row r="14" spans="1:7" x14ac:dyDescent="0.25">
      <c r="A14" s="125">
        <v>4</v>
      </c>
      <c r="B14" s="127" t="s">
        <v>0</v>
      </c>
      <c r="C14" s="170">
        <v>4906308400</v>
      </c>
      <c r="D14" s="47">
        <v>3014528800</v>
      </c>
      <c r="E14" s="47">
        <v>2999021946</v>
      </c>
      <c r="F14" s="47">
        <f>+D14-E14</f>
        <v>15506854</v>
      </c>
      <c r="G14" s="5"/>
    </row>
    <row r="15" spans="1:7" ht="26.25" x14ac:dyDescent="0.25">
      <c r="A15" s="125">
        <v>5</v>
      </c>
      <c r="B15" s="127" t="s">
        <v>1</v>
      </c>
      <c r="C15" s="170">
        <v>144824500</v>
      </c>
      <c r="D15" s="47">
        <v>85106200</v>
      </c>
      <c r="E15" s="47">
        <v>73434450</v>
      </c>
      <c r="F15" s="47">
        <f t="shared" ref="F15:F26" si="4">+D15-E15</f>
        <v>11671750</v>
      </c>
      <c r="G15" s="5"/>
    </row>
    <row r="16" spans="1:7" ht="27.75" customHeight="1" x14ac:dyDescent="0.25">
      <c r="A16" s="125">
        <v>6</v>
      </c>
      <c r="B16" s="127" t="s">
        <v>25</v>
      </c>
      <c r="C16" s="170">
        <v>622911100</v>
      </c>
      <c r="D16" s="47">
        <v>366038400</v>
      </c>
      <c r="E16" s="47">
        <v>167171551.63999999</v>
      </c>
      <c r="F16" s="47">
        <f t="shared" si="4"/>
        <v>198866848.36000001</v>
      </c>
      <c r="G16" s="5"/>
    </row>
    <row r="17" spans="1:7" x14ac:dyDescent="0.25">
      <c r="A17" s="125">
        <v>7</v>
      </c>
      <c r="B17" s="127" t="s">
        <v>2</v>
      </c>
      <c r="C17" s="170">
        <v>622037100</v>
      </c>
      <c r="D17" s="47">
        <v>336003400</v>
      </c>
      <c r="E17" s="47">
        <v>303799940.42000002</v>
      </c>
      <c r="F17" s="47">
        <f t="shared" si="4"/>
        <v>32203459.579999983</v>
      </c>
      <c r="G17" s="5"/>
    </row>
    <row r="18" spans="1:7" x14ac:dyDescent="0.25">
      <c r="A18" s="125">
        <v>8</v>
      </c>
      <c r="B18" s="127" t="s">
        <v>3</v>
      </c>
      <c r="C18" s="170">
        <v>4440718700</v>
      </c>
      <c r="D18" s="47">
        <v>2277256500</v>
      </c>
      <c r="E18" s="47">
        <v>2220376032.7199998</v>
      </c>
      <c r="F18" s="47">
        <f t="shared" si="4"/>
        <v>56880467.28000021</v>
      </c>
      <c r="G18" s="5"/>
    </row>
    <row r="19" spans="1:7" x14ac:dyDescent="0.25">
      <c r="A19" s="125">
        <v>9</v>
      </c>
      <c r="B19" s="127" t="s">
        <v>4</v>
      </c>
      <c r="C19" s="170">
        <v>607062500</v>
      </c>
      <c r="D19" s="47">
        <v>302995500</v>
      </c>
      <c r="E19" s="47">
        <v>273394632</v>
      </c>
      <c r="F19" s="47">
        <f t="shared" si="4"/>
        <v>29600868</v>
      </c>
      <c r="G19" s="5"/>
    </row>
    <row r="20" spans="1:7" x14ac:dyDescent="0.25">
      <c r="A20" s="125">
        <v>10</v>
      </c>
      <c r="B20" s="127" t="s">
        <v>5</v>
      </c>
      <c r="C20" s="170">
        <v>223458300</v>
      </c>
      <c r="D20" s="47">
        <v>183266000</v>
      </c>
      <c r="E20" s="47">
        <v>37412502.359999999</v>
      </c>
      <c r="F20" s="47">
        <f t="shared" si="4"/>
        <v>145853497.63999999</v>
      </c>
      <c r="G20" s="5"/>
    </row>
    <row r="21" spans="1:7" ht="26.25" x14ac:dyDescent="0.25">
      <c r="A21" s="125">
        <v>11</v>
      </c>
      <c r="B21" s="127" t="s">
        <v>6</v>
      </c>
      <c r="C21" s="170">
        <v>1821624200</v>
      </c>
      <c r="D21" s="47">
        <v>1079010900</v>
      </c>
      <c r="E21" s="47">
        <v>475202063.61000001</v>
      </c>
      <c r="F21" s="47">
        <f t="shared" si="4"/>
        <v>603808836.38999999</v>
      </c>
      <c r="G21" s="5"/>
    </row>
    <row r="22" spans="1:7" x14ac:dyDescent="0.25">
      <c r="A22" s="125">
        <v>12</v>
      </c>
      <c r="B22" s="127" t="s">
        <v>7</v>
      </c>
      <c r="C22" s="170">
        <v>153818500</v>
      </c>
      <c r="D22" s="47">
        <v>95834400</v>
      </c>
      <c r="E22" s="47">
        <v>55072028.5</v>
      </c>
      <c r="F22" s="47">
        <f>+D22-E22</f>
        <v>40762371.5</v>
      </c>
      <c r="G22" s="5"/>
    </row>
    <row r="23" spans="1:7" x14ac:dyDescent="0.25">
      <c r="A23" s="125">
        <v>13</v>
      </c>
      <c r="B23" s="126" t="s">
        <v>60</v>
      </c>
      <c r="C23" s="169">
        <f>C24+C25</f>
        <v>4467906400</v>
      </c>
      <c r="D23" s="46">
        <f t="shared" ref="D23:E23" si="5">D24+D25</f>
        <v>3633689900</v>
      </c>
      <c r="E23" s="46">
        <f t="shared" si="5"/>
        <v>3539972872</v>
      </c>
      <c r="F23" s="47">
        <f t="shared" si="4"/>
        <v>93717028</v>
      </c>
      <c r="G23" s="11"/>
    </row>
    <row r="24" spans="1:7" x14ac:dyDescent="0.25">
      <c r="A24" s="125">
        <v>14</v>
      </c>
      <c r="B24" s="126" t="s">
        <v>58</v>
      </c>
      <c r="C24" s="170">
        <v>39325000</v>
      </c>
      <c r="D24" s="46">
        <v>39325000</v>
      </c>
      <c r="E24" s="46">
        <v>37208910</v>
      </c>
      <c r="F24" s="47">
        <f t="shared" si="4"/>
        <v>2116090</v>
      </c>
      <c r="G24" s="11"/>
    </row>
    <row r="25" spans="1:7" x14ac:dyDescent="0.25">
      <c r="A25" s="125">
        <v>15</v>
      </c>
      <c r="B25" s="126" t="s">
        <v>59</v>
      </c>
      <c r="C25" s="169">
        <f>+C26</f>
        <v>4428581400</v>
      </c>
      <c r="D25" s="46">
        <f t="shared" ref="D25:E25" si="6">+D26</f>
        <v>3594364900</v>
      </c>
      <c r="E25" s="46">
        <f t="shared" si="6"/>
        <v>3502763962</v>
      </c>
      <c r="F25" s="47">
        <f t="shared" si="4"/>
        <v>91600938</v>
      </c>
      <c r="G25" s="11"/>
    </row>
    <row r="26" spans="1:7" ht="25.5" customHeight="1" x14ac:dyDescent="0.25">
      <c r="A26" s="125">
        <v>16</v>
      </c>
      <c r="B26" s="127" t="s">
        <v>8</v>
      </c>
      <c r="C26" s="170">
        <v>4428581400</v>
      </c>
      <c r="D26" s="47">
        <v>3594364900</v>
      </c>
      <c r="E26" s="47">
        <v>3502763962</v>
      </c>
      <c r="F26" s="47">
        <f t="shared" si="4"/>
        <v>91600938</v>
      </c>
      <c r="G26" s="5"/>
    </row>
    <row r="27" spans="1:7" ht="21.75" customHeight="1" x14ac:dyDescent="0.25">
      <c r="A27" s="125">
        <v>17</v>
      </c>
      <c r="B27" s="127" t="s">
        <v>26</v>
      </c>
      <c r="C27" s="170"/>
      <c r="D27" s="47"/>
      <c r="E27" s="47"/>
      <c r="F27" s="47"/>
      <c r="G27" s="5"/>
    </row>
    <row r="28" spans="1:7" x14ac:dyDescent="0.25">
      <c r="A28" s="125">
        <v>18</v>
      </c>
      <c r="B28" s="126" t="s">
        <v>61</v>
      </c>
      <c r="C28" s="169">
        <f>C29+C30+C31</f>
        <v>3190000000</v>
      </c>
      <c r="D28" s="46">
        <f t="shared" ref="D28:F28" si="7">D29+D30+D31</f>
        <v>235500000</v>
      </c>
      <c r="E28" s="46">
        <f t="shared" si="7"/>
        <v>235500000</v>
      </c>
      <c r="F28" s="46">
        <f t="shared" si="7"/>
        <v>0</v>
      </c>
      <c r="G28" s="11"/>
    </row>
    <row r="29" spans="1:7" x14ac:dyDescent="0.25">
      <c r="A29" s="125">
        <v>19</v>
      </c>
      <c r="B29" s="126" t="s">
        <v>62</v>
      </c>
      <c r="C29" s="170">
        <v>2100000000</v>
      </c>
      <c r="D29" s="46">
        <v>35500000</v>
      </c>
      <c r="E29" s="46">
        <v>35500000</v>
      </c>
      <c r="F29" s="46"/>
      <c r="G29" s="11"/>
    </row>
    <row r="30" spans="1:7" x14ac:dyDescent="0.25">
      <c r="A30" s="125">
        <v>20</v>
      </c>
      <c r="B30" s="126" t="s">
        <v>63</v>
      </c>
      <c r="C30" s="170">
        <v>300000000</v>
      </c>
      <c r="D30" s="46"/>
      <c r="E30" s="46"/>
      <c r="F30" s="46"/>
      <c r="G30" s="11"/>
    </row>
    <row r="31" spans="1:7" x14ac:dyDescent="0.25">
      <c r="A31" s="125">
        <v>21</v>
      </c>
      <c r="B31" s="126" t="s">
        <v>64</v>
      </c>
      <c r="C31" s="170">
        <v>790000000</v>
      </c>
      <c r="D31" s="46">
        <v>200000000</v>
      </c>
      <c r="E31" s="46">
        <v>200000000</v>
      </c>
      <c r="F31" s="46">
        <v>0</v>
      </c>
      <c r="G31" s="11"/>
    </row>
    <row r="32" spans="1:7" ht="28.5" hidden="1" customHeight="1" x14ac:dyDescent="0.25">
      <c r="A32" s="125">
        <v>22</v>
      </c>
      <c r="B32" s="126" t="s">
        <v>65</v>
      </c>
      <c r="C32" s="169"/>
      <c r="D32" s="46"/>
      <c r="E32" s="46"/>
      <c r="F32" s="46"/>
      <c r="G32" s="11"/>
    </row>
    <row r="33" spans="1:7" ht="26.25" x14ac:dyDescent="0.25">
      <c r="A33" s="125">
        <v>23</v>
      </c>
      <c r="B33" s="126" t="s">
        <v>28</v>
      </c>
      <c r="C33" s="169">
        <f>C34+C38</f>
        <v>21200669700</v>
      </c>
      <c r="D33" s="46">
        <f>D34+D38</f>
        <v>11373730000</v>
      </c>
      <c r="E33" s="46">
        <f>E34+E38</f>
        <v>11309833327.870001</v>
      </c>
      <c r="F33" s="46">
        <f>D33-E33</f>
        <v>63896672.129999161</v>
      </c>
      <c r="G33" s="11"/>
    </row>
    <row r="34" spans="1:7" x14ac:dyDescent="0.25">
      <c r="A34" s="125">
        <v>24</v>
      </c>
      <c r="B34" s="127" t="s">
        <v>27</v>
      </c>
      <c r="C34" s="170">
        <v>20900669700</v>
      </c>
      <c r="D34" s="47">
        <v>11198730200</v>
      </c>
      <c r="E34" s="47">
        <v>11162231400</v>
      </c>
      <c r="F34" s="46">
        <f>D34-E34</f>
        <v>36498800</v>
      </c>
      <c r="G34" s="5"/>
    </row>
    <row r="35" spans="1:7" hidden="1" x14ac:dyDescent="0.25">
      <c r="A35" s="125">
        <v>25</v>
      </c>
      <c r="B35" s="127" t="s">
        <v>29</v>
      </c>
      <c r="C35" s="170"/>
      <c r="D35" s="47"/>
      <c r="E35" s="47"/>
      <c r="F35" s="47"/>
      <c r="G35" s="5"/>
    </row>
    <row r="36" spans="1:7" ht="26.25" hidden="1" x14ac:dyDescent="0.25">
      <c r="A36" s="125">
        <v>26</v>
      </c>
      <c r="B36" s="127" t="s">
        <v>30</v>
      </c>
      <c r="C36" s="170"/>
      <c r="D36" s="47"/>
      <c r="E36" s="47"/>
      <c r="F36" s="47"/>
      <c r="G36" s="5"/>
    </row>
    <row r="37" spans="1:7" ht="26.25" hidden="1" x14ac:dyDescent="0.25">
      <c r="A37" s="125">
        <v>27</v>
      </c>
      <c r="B37" s="127" t="s">
        <v>31</v>
      </c>
      <c r="C37" s="170"/>
      <c r="D37" s="47"/>
      <c r="E37" s="47"/>
      <c r="F37" s="47"/>
      <c r="G37" s="5"/>
    </row>
    <row r="38" spans="1:7" ht="26.25" x14ac:dyDescent="0.25">
      <c r="A38" s="125">
        <v>28</v>
      </c>
      <c r="B38" s="127" t="s">
        <v>66</v>
      </c>
      <c r="C38" s="170">
        <v>300000000</v>
      </c>
      <c r="D38" s="46">
        <v>174999800</v>
      </c>
      <c r="E38" s="46">
        <v>147601927.87</v>
      </c>
      <c r="F38" s="46">
        <f>+D38-E38</f>
        <v>27397872.129999995</v>
      </c>
      <c r="G38" s="15"/>
    </row>
    <row r="39" spans="1:7" hidden="1" x14ac:dyDescent="0.25">
      <c r="A39" s="125">
        <v>29</v>
      </c>
      <c r="B39" s="127" t="s">
        <v>32</v>
      </c>
      <c r="C39" s="47"/>
      <c r="D39" s="47"/>
      <c r="E39" s="47"/>
      <c r="F39" s="47"/>
      <c r="G39" s="5"/>
    </row>
    <row r="40" spans="1:7" hidden="1" x14ac:dyDescent="0.25">
      <c r="A40" s="125">
        <v>30</v>
      </c>
      <c r="B40" s="127" t="s">
        <v>33</v>
      </c>
      <c r="C40" s="47"/>
      <c r="D40" s="47"/>
      <c r="E40" s="47"/>
      <c r="F40" s="47"/>
      <c r="G40" s="5"/>
    </row>
    <row r="41" spans="1:7" hidden="1" x14ac:dyDescent="0.25">
      <c r="A41" s="125">
        <v>31</v>
      </c>
      <c r="B41" s="127" t="s">
        <v>34</v>
      </c>
      <c r="C41" s="47"/>
      <c r="D41" s="47"/>
      <c r="E41" s="47"/>
      <c r="F41" s="47"/>
      <c r="G41" s="5"/>
    </row>
    <row r="42" spans="1:7" x14ac:dyDescent="0.25">
      <c r="A42" s="128"/>
      <c r="B42" s="128"/>
      <c r="C42" s="128"/>
      <c r="D42" s="128"/>
      <c r="E42" s="128"/>
      <c r="F42" s="128"/>
    </row>
    <row r="43" spans="1:7" x14ac:dyDescent="0.25">
      <c r="A43" s="128"/>
      <c r="B43" s="128"/>
      <c r="C43" s="128"/>
      <c r="D43" s="128"/>
      <c r="E43" s="128"/>
      <c r="F43" s="128"/>
    </row>
    <row r="44" spans="1:7" x14ac:dyDescent="0.25">
      <c r="A44" s="129" t="s">
        <v>435</v>
      </c>
      <c r="B44" s="128"/>
      <c r="C44" s="128"/>
      <c r="D44" s="128"/>
      <c r="E44" s="128"/>
      <c r="F44" s="128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9" sqref="F9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120</v>
      </c>
      <c r="G2" s="12"/>
    </row>
    <row r="3" spans="1:11" x14ac:dyDescent="0.25">
      <c r="B3" s="34"/>
      <c r="C3" s="34"/>
      <c r="D3" s="34"/>
      <c r="E3" s="34"/>
    </row>
    <row r="4" spans="1:11" ht="19.5" x14ac:dyDescent="0.3">
      <c r="A4" s="30"/>
      <c r="B4" s="30"/>
      <c r="C4" s="30" t="s">
        <v>121</v>
      </c>
      <c r="D4" s="30"/>
      <c r="E4" s="30"/>
      <c r="F4" s="30"/>
      <c r="G4" s="30"/>
    </row>
    <row r="5" spans="1:11" x14ac:dyDescent="0.25">
      <c r="C5" s="8"/>
      <c r="D5" s="8"/>
      <c r="E5" s="8"/>
      <c r="G5" s="8" t="s">
        <v>122</v>
      </c>
    </row>
    <row r="6" spans="1:11" x14ac:dyDescent="0.25">
      <c r="C6" s="8"/>
      <c r="D6" s="8"/>
      <c r="E6" s="8"/>
      <c r="F6" s="8"/>
    </row>
    <row r="7" spans="1:11" x14ac:dyDescent="0.25">
      <c r="A7" t="s">
        <v>68</v>
      </c>
      <c r="B7" s="3"/>
    </row>
    <row r="8" spans="1:11" x14ac:dyDescent="0.25">
      <c r="A8" s="252" t="s">
        <v>184</v>
      </c>
      <c r="B8" s="252"/>
      <c r="C8" s="252"/>
      <c r="D8" s="252"/>
      <c r="E8" s="252"/>
      <c r="F8" t="s">
        <v>589</v>
      </c>
      <c r="G8" s="1"/>
    </row>
    <row r="9" spans="1:11" x14ac:dyDescent="0.25">
      <c r="F9" s="1"/>
      <c r="G9" s="1"/>
      <c r="H9" s="1" t="s">
        <v>67</v>
      </c>
    </row>
    <row r="10" spans="1:11" x14ac:dyDescent="0.25">
      <c r="F10" s="1"/>
      <c r="G10" s="1"/>
      <c r="H10" s="1"/>
    </row>
    <row r="11" spans="1:11" ht="105" x14ac:dyDescent="0.25">
      <c r="A11" s="45" t="s">
        <v>123</v>
      </c>
      <c r="B11" s="45"/>
      <c r="C11" s="10" t="s">
        <v>124</v>
      </c>
      <c r="D11" s="10" t="s">
        <v>125</v>
      </c>
      <c r="E11" s="10" t="s">
        <v>126</v>
      </c>
      <c r="F11" s="10" t="s">
        <v>72</v>
      </c>
      <c r="G11" s="10" t="s">
        <v>127</v>
      </c>
      <c r="H11" s="10" t="s">
        <v>128</v>
      </c>
      <c r="I11" s="10" t="s">
        <v>129</v>
      </c>
      <c r="J11" s="10" t="s">
        <v>130</v>
      </c>
      <c r="K11" s="10" t="s">
        <v>131</v>
      </c>
    </row>
    <row r="12" spans="1:11" x14ac:dyDescent="0.25">
      <c r="A12" s="253" t="s">
        <v>151</v>
      </c>
      <c r="B12" s="41" t="s">
        <v>132</v>
      </c>
      <c r="C12" s="38" t="s">
        <v>133</v>
      </c>
      <c r="D12" s="11"/>
      <c r="E12" s="11"/>
      <c r="F12" s="11"/>
      <c r="G12" s="5"/>
      <c r="H12" s="5"/>
      <c r="I12" s="20"/>
      <c r="J12" s="20"/>
      <c r="K12" s="20"/>
    </row>
    <row r="13" spans="1:11" x14ac:dyDescent="0.25">
      <c r="A13" s="254"/>
      <c r="B13" s="41" t="s">
        <v>145</v>
      </c>
      <c r="C13" s="38" t="s">
        <v>134</v>
      </c>
      <c r="D13" s="11"/>
      <c r="E13" s="11"/>
      <c r="F13" s="11"/>
      <c r="G13" s="11"/>
      <c r="H13" s="11"/>
      <c r="I13" s="20"/>
      <c r="J13" s="20"/>
      <c r="K13" s="20"/>
    </row>
    <row r="14" spans="1:11" x14ac:dyDescent="0.25">
      <c r="A14" s="254"/>
      <c r="B14" s="41" t="s">
        <v>146</v>
      </c>
      <c r="C14" s="38" t="s">
        <v>135</v>
      </c>
      <c r="D14" s="11">
        <v>239</v>
      </c>
      <c r="E14" s="11">
        <v>239</v>
      </c>
      <c r="F14" s="11">
        <f>D14-E14</f>
        <v>0</v>
      </c>
      <c r="G14" s="11"/>
      <c r="H14" s="11"/>
      <c r="I14" s="20">
        <v>2</v>
      </c>
      <c r="J14" s="20"/>
      <c r="K14" s="20"/>
    </row>
    <row r="15" spans="1:11" x14ac:dyDescent="0.25">
      <c r="A15" s="254"/>
      <c r="B15" s="41" t="s">
        <v>147</v>
      </c>
      <c r="C15" s="38" t="s">
        <v>136</v>
      </c>
      <c r="D15" s="5"/>
      <c r="E15" s="5"/>
      <c r="F15" s="5"/>
      <c r="G15" s="5"/>
      <c r="H15" s="5"/>
      <c r="I15" s="20"/>
      <c r="J15" s="20"/>
      <c r="K15" s="20"/>
    </row>
    <row r="16" spans="1:11" ht="24.75" x14ac:dyDescent="0.25">
      <c r="A16" s="254"/>
      <c r="B16" s="41" t="s">
        <v>148</v>
      </c>
      <c r="C16" s="38" t="s">
        <v>137</v>
      </c>
      <c r="D16" s="5"/>
      <c r="E16" s="5"/>
      <c r="F16" s="5"/>
      <c r="G16" s="5"/>
      <c r="H16" s="5"/>
      <c r="I16" s="20"/>
      <c r="J16" s="20"/>
      <c r="K16" s="20"/>
    </row>
    <row r="17" spans="1:11" ht="24.75" x14ac:dyDescent="0.25">
      <c r="A17" s="254"/>
      <c r="B17" s="41" t="s">
        <v>149</v>
      </c>
      <c r="C17" s="38" t="s">
        <v>138</v>
      </c>
      <c r="D17" s="5"/>
      <c r="E17" s="5"/>
      <c r="F17" s="5"/>
      <c r="G17" s="5"/>
      <c r="H17" s="5"/>
      <c r="I17" s="20"/>
      <c r="J17" s="20"/>
      <c r="K17" s="20"/>
    </row>
    <row r="18" spans="1:11" ht="24.75" x14ac:dyDescent="0.25">
      <c r="A18" s="254"/>
      <c r="B18" s="41" t="s">
        <v>150</v>
      </c>
      <c r="C18" s="38" t="s">
        <v>139</v>
      </c>
      <c r="D18" s="5"/>
      <c r="E18" s="5"/>
      <c r="F18" s="5"/>
      <c r="G18" s="5"/>
      <c r="H18" s="5"/>
      <c r="I18" s="20"/>
      <c r="J18" s="20"/>
      <c r="K18" s="20"/>
    </row>
    <row r="19" spans="1:11" ht="24.75" x14ac:dyDescent="0.25">
      <c r="A19" s="254"/>
      <c r="B19" s="42">
        <v>1.8</v>
      </c>
      <c r="C19" s="39" t="s">
        <v>140</v>
      </c>
      <c r="D19" s="20"/>
      <c r="E19" s="20"/>
      <c r="F19" s="20"/>
      <c r="G19" s="20"/>
      <c r="H19" s="20"/>
      <c r="I19" s="20"/>
      <c r="J19" s="20"/>
      <c r="K19" s="20"/>
    </row>
    <row r="20" spans="1:11" ht="24.75" x14ac:dyDescent="0.25">
      <c r="A20" s="254"/>
      <c r="B20" s="42">
        <v>1.9</v>
      </c>
      <c r="C20" s="39" t="s">
        <v>141</v>
      </c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54"/>
      <c r="B21" s="42">
        <v>1.1000000000000001</v>
      </c>
      <c r="C21" s="39" t="s">
        <v>142</v>
      </c>
      <c r="D21" s="20">
        <v>28</v>
      </c>
      <c r="E21" s="20">
        <v>28</v>
      </c>
      <c r="F21" s="11">
        <f>D21-E21</f>
        <v>0</v>
      </c>
      <c r="G21" s="20"/>
      <c r="H21" s="20"/>
      <c r="I21" s="20"/>
      <c r="J21" s="20"/>
      <c r="K21" s="20"/>
    </row>
    <row r="22" spans="1:11" x14ac:dyDescent="0.25">
      <c r="A22" s="254"/>
      <c r="B22" s="42">
        <v>1.1100000000000001</v>
      </c>
      <c r="C22" s="39" t="s">
        <v>143</v>
      </c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55"/>
      <c r="B23" s="259" t="s">
        <v>144</v>
      </c>
      <c r="C23" s="260"/>
      <c r="D23" s="20"/>
      <c r="E23" s="20"/>
      <c r="F23" s="20"/>
      <c r="G23" s="20"/>
      <c r="H23" s="20"/>
      <c r="I23" s="20"/>
      <c r="J23" s="20"/>
      <c r="K23" s="20"/>
    </row>
    <row r="24" spans="1:11" ht="20.25" customHeight="1" x14ac:dyDescent="0.25">
      <c r="A24" s="256" t="s">
        <v>155</v>
      </c>
      <c r="B24" s="20">
        <v>2.1</v>
      </c>
      <c r="C24" s="40" t="s">
        <v>152</v>
      </c>
      <c r="D24" s="20"/>
      <c r="E24" s="20"/>
      <c r="F24" s="20"/>
      <c r="G24" s="20"/>
      <c r="H24" s="20"/>
      <c r="I24" s="20"/>
      <c r="J24" s="20"/>
      <c r="K24" s="20"/>
    </row>
    <row r="25" spans="1:11" ht="20.25" customHeight="1" x14ac:dyDescent="0.25">
      <c r="A25" s="257"/>
      <c r="B25" s="20">
        <v>2.2000000000000002</v>
      </c>
      <c r="C25" s="40" t="s">
        <v>153</v>
      </c>
      <c r="D25" s="20"/>
      <c r="E25" s="20"/>
      <c r="F25" s="20"/>
      <c r="G25" s="20"/>
      <c r="H25" s="20"/>
      <c r="I25" s="20"/>
      <c r="J25" s="20"/>
      <c r="K25" s="20"/>
    </row>
    <row r="26" spans="1:11" ht="20.25" customHeight="1" x14ac:dyDescent="0.25">
      <c r="A26" s="258"/>
      <c r="B26" s="20">
        <v>2.2999999999999998</v>
      </c>
      <c r="C26" s="40" t="s">
        <v>154</v>
      </c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259" t="s">
        <v>144</v>
      </c>
      <c r="C27" s="260"/>
      <c r="D27" s="49">
        <f>SUM(D14:D26)</f>
        <v>267</v>
      </c>
      <c r="E27" s="49">
        <f t="shared" ref="E27:F27" si="0">SUM(E14:E26)</f>
        <v>267</v>
      </c>
      <c r="F27" s="49">
        <f t="shared" si="0"/>
        <v>0</v>
      </c>
      <c r="G27" s="20"/>
      <c r="H27" s="20"/>
      <c r="I27" s="20"/>
      <c r="J27" s="20"/>
      <c r="K27" s="20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7" workbookViewId="0">
      <selection activeCell="C29" sqref="C29:C50"/>
    </sheetView>
  </sheetViews>
  <sheetFormatPr defaultRowHeight="14.25" x14ac:dyDescent="0.2"/>
  <cols>
    <col min="1" max="1" width="11.42578125" style="35" customWidth="1"/>
    <col min="2" max="2" width="28.7109375" style="35" bestFit="1" customWidth="1"/>
    <col min="3" max="3" width="15.85546875" style="35" customWidth="1"/>
    <col min="4" max="4" width="16.5703125" style="35" customWidth="1"/>
    <col min="5" max="5" width="39.5703125" style="35" customWidth="1"/>
    <col min="6" max="6" width="20" style="35" bestFit="1" customWidth="1"/>
    <col min="7" max="7" width="47.85546875" style="35" customWidth="1"/>
    <col min="8" max="16384" width="9.140625" style="35"/>
  </cols>
  <sheetData>
    <row r="1" spans="1:7" x14ac:dyDescent="0.2">
      <c r="E1" s="36" t="s">
        <v>9</v>
      </c>
      <c r="F1" s="36"/>
      <c r="G1" s="36"/>
    </row>
    <row r="2" spans="1:7" x14ac:dyDescent="0.2">
      <c r="E2" s="36" t="s">
        <v>111</v>
      </c>
      <c r="F2" s="36"/>
      <c r="G2" s="36"/>
    </row>
    <row r="3" spans="1:7" ht="15.75" x14ac:dyDescent="0.25">
      <c r="A3" s="176" t="s">
        <v>103</v>
      </c>
      <c r="B3" s="176"/>
      <c r="C3" s="176"/>
      <c r="D3" s="176"/>
      <c r="E3" s="176"/>
      <c r="F3" s="32"/>
      <c r="G3" s="32"/>
    </row>
    <row r="4" spans="1:7" ht="15.75" x14ac:dyDescent="0.25">
      <c r="C4" s="32"/>
      <c r="D4" s="32"/>
      <c r="E4" s="32"/>
      <c r="F4" s="32"/>
      <c r="G4" s="32"/>
    </row>
    <row r="5" spans="1:7" ht="15" x14ac:dyDescent="0.2">
      <c r="C5" s="6"/>
      <c r="D5" s="6"/>
      <c r="E5" s="8" t="s">
        <v>174</v>
      </c>
      <c r="F5" s="7"/>
    </row>
    <row r="6" spans="1:7" ht="15" x14ac:dyDescent="0.2">
      <c r="C6" s="6"/>
      <c r="D6" s="6"/>
      <c r="E6" s="6"/>
      <c r="F6" s="6"/>
      <c r="G6" s="6"/>
    </row>
    <row r="7" spans="1:7" ht="15" x14ac:dyDescent="0.2">
      <c r="A7" s="6" t="s">
        <v>107</v>
      </c>
      <c r="B7" s="6"/>
      <c r="C7" s="6"/>
      <c r="D7" s="6"/>
      <c r="E7" s="6"/>
      <c r="F7" s="6"/>
      <c r="G7" s="6"/>
    </row>
    <row r="8" spans="1:7" ht="15" x14ac:dyDescent="0.2">
      <c r="A8" s="6" t="s">
        <v>536</v>
      </c>
      <c r="B8" s="6"/>
      <c r="C8" s="6"/>
      <c r="D8" s="6"/>
      <c r="E8" s="6"/>
      <c r="F8" s="6"/>
      <c r="G8" s="6"/>
    </row>
    <row r="9" spans="1:7" ht="15" x14ac:dyDescent="0.2">
      <c r="C9" s="6"/>
      <c r="D9" s="6"/>
      <c r="E9" s="37" t="s">
        <v>67</v>
      </c>
    </row>
    <row r="10" spans="1:7" ht="15" x14ac:dyDescent="0.2">
      <c r="A10" s="177" t="s">
        <v>181</v>
      </c>
      <c r="B10" s="177"/>
      <c r="C10" s="178" t="s">
        <v>113</v>
      </c>
      <c r="D10" s="178"/>
      <c r="E10" s="179" t="s">
        <v>14</v>
      </c>
      <c r="F10" s="181" t="s">
        <v>112</v>
      </c>
    </row>
    <row r="11" spans="1:7" s="37" customFormat="1" ht="33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180"/>
      <c r="F11" s="182"/>
    </row>
    <row r="12" spans="1:7" s="267" customFormat="1" ht="11.25" x14ac:dyDescent="0.2">
      <c r="A12" s="262">
        <v>42524</v>
      </c>
      <c r="B12" s="263" t="s">
        <v>537</v>
      </c>
      <c r="C12" s="264"/>
      <c r="D12" s="265">
        <v>8363607.5300000003</v>
      </c>
      <c r="E12" s="263" t="s">
        <v>538</v>
      </c>
      <c r="F12" s="266"/>
    </row>
    <row r="13" spans="1:7" s="267" customFormat="1" ht="11.25" x14ac:dyDescent="0.2">
      <c r="A13" s="262">
        <v>42527</v>
      </c>
      <c r="B13" s="263" t="s">
        <v>539</v>
      </c>
      <c r="C13" s="264"/>
      <c r="D13" s="265">
        <v>14000693</v>
      </c>
      <c r="E13" s="263" t="s">
        <v>540</v>
      </c>
      <c r="F13" s="266"/>
    </row>
    <row r="14" spans="1:7" s="267" customFormat="1" ht="11.25" x14ac:dyDescent="0.2">
      <c r="A14" s="262">
        <v>42528</v>
      </c>
      <c r="B14" s="263" t="s">
        <v>529</v>
      </c>
      <c r="C14" s="265">
        <v>1030389400</v>
      </c>
      <c r="D14" s="264">
        <v>0</v>
      </c>
      <c r="E14" s="263" t="s">
        <v>541</v>
      </c>
      <c r="F14" s="266"/>
    </row>
    <row r="15" spans="1:7" s="267" customFormat="1" ht="11.25" x14ac:dyDescent="0.2">
      <c r="A15" s="262">
        <v>42528</v>
      </c>
      <c r="B15" s="263" t="s">
        <v>529</v>
      </c>
      <c r="C15" s="265">
        <v>35200000.009999998</v>
      </c>
      <c r="D15" s="264">
        <v>0</v>
      </c>
      <c r="E15" s="263" t="s">
        <v>542</v>
      </c>
      <c r="F15" s="266"/>
    </row>
    <row r="16" spans="1:7" s="267" customFormat="1" ht="11.25" x14ac:dyDescent="0.2">
      <c r="A16" s="262">
        <v>42529</v>
      </c>
      <c r="B16" s="263" t="s">
        <v>530</v>
      </c>
      <c r="C16" s="264"/>
      <c r="D16" s="265">
        <v>15500000</v>
      </c>
      <c r="E16" s="263" t="s">
        <v>534</v>
      </c>
      <c r="F16" s="266"/>
    </row>
    <row r="17" spans="1:6" s="267" customFormat="1" ht="22.5" x14ac:dyDescent="0.2">
      <c r="A17" s="262">
        <v>42530</v>
      </c>
      <c r="B17" s="263" t="s">
        <v>531</v>
      </c>
      <c r="C17" s="264"/>
      <c r="D17" s="265">
        <v>9877500</v>
      </c>
      <c r="E17" s="263" t="s">
        <v>543</v>
      </c>
      <c r="F17" s="266"/>
    </row>
    <row r="18" spans="1:6" s="267" customFormat="1" ht="11.25" x14ac:dyDescent="0.2">
      <c r="A18" s="262">
        <v>42530</v>
      </c>
      <c r="B18" s="263" t="s">
        <v>544</v>
      </c>
      <c r="C18" s="264"/>
      <c r="D18" s="265">
        <v>15000000</v>
      </c>
      <c r="E18" s="263" t="s">
        <v>545</v>
      </c>
      <c r="F18" s="266"/>
    </row>
    <row r="19" spans="1:6" s="267" customFormat="1" ht="11.25" x14ac:dyDescent="0.2">
      <c r="A19" s="262">
        <v>42530</v>
      </c>
      <c r="B19" s="263" t="s">
        <v>546</v>
      </c>
      <c r="C19" s="264"/>
      <c r="D19" s="265">
        <v>28594500</v>
      </c>
      <c r="E19" s="263" t="s">
        <v>547</v>
      </c>
      <c r="F19" s="266"/>
    </row>
    <row r="20" spans="1:6" s="267" customFormat="1" ht="11.25" x14ac:dyDescent="0.2">
      <c r="A20" s="262">
        <v>42530</v>
      </c>
      <c r="B20" s="263" t="s">
        <v>532</v>
      </c>
      <c r="C20" s="264"/>
      <c r="D20" s="265">
        <v>91452756.959999993</v>
      </c>
      <c r="E20" s="263" t="s">
        <v>548</v>
      </c>
      <c r="F20" s="266"/>
    </row>
    <row r="21" spans="1:6" s="267" customFormat="1" ht="11.25" x14ac:dyDescent="0.2">
      <c r="A21" s="262">
        <v>42534</v>
      </c>
      <c r="B21" s="263" t="s">
        <v>546</v>
      </c>
      <c r="C21" s="265">
        <v>28594500</v>
      </c>
      <c r="D21" s="264">
        <v>0</v>
      </c>
      <c r="E21" s="263" t="s">
        <v>549</v>
      </c>
      <c r="F21" s="266"/>
    </row>
    <row r="22" spans="1:6" s="267" customFormat="1" ht="11.25" x14ac:dyDescent="0.2">
      <c r="A22" s="262">
        <v>42534</v>
      </c>
      <c r="B22" s="263" t="s">
        <v>546</v>
      </c>
      <c r="C22" s="264"/>
      <c r="D22" s="265">
        <v>28594500</v>
      </c>
      <c r="E22" s="263" t="s">
        <v>550</v>
      </c>
      <c r="F22" s="266"/>
    </row>
    <row r="23" spans="1:6" s="267" customFormat="1" ht="22.5" x14ac:dyDescent="0.2">
      <c r="A23" s="262">
        <v>42534</v>
      </c>
      <c r="B23" s="263" t="s">
        <v>551</v>
      </c>
      <c r="C23" s="264"/>
      <c r="D23" s="265">
        <v>34400000</v>
      </c>
      <c r="E23" s="263" t="s">
        <v>552</v>
      </c>
      <c r="F23" s="266"/>
    </row>
    <row r="24" spans="1:6" s="267" customFormat="1" ht="11.25" x14ac:dyDescent="0.2">
      <c r="A24" s="262">
        <v>42534</v>
      </c>
      <c r="B24" s="263" t="s">
        <v>553</v>
      </c>
      <c r="C24" s="264"/>
      <c r="D24" s="265">
        <v>279200000</v>
      </c>
      <c r="E24" s="263" t="s">
        <v>554</v>
      </c>
      <c r="F24" s="266"/>
    </row>
    <row r="25" spans="1:6" s="267" customFormat="1" ht="11.25" x14ac:dyDescent="0.2">
      <c r="A25" s="262">
        <v>42536</v>
      </c>
      <c r="B25" s="263" t="s">
        <v>555</v>
      </c>
      <c r="C25" s="264"/>
      <c r="D25" s="265">
        <v>20000000</v>
      </c>
      <c r="E25" s="263" t="s">
        <v>556</v>
      </c>
      <c r="F25" s="266"/>
    </row>
    <row r="26" spans="1:6" s="267" customFormat="1" ht="11.25" x14ac:dyDescent="0.2">
      <c r="A26" s="262">
        <v>42537</v>
      </c>
      <c r="B26" s="263" t="s">
        <v>535</v>
      </c>
      <c r="C26" s="264"/>
      <c r="D26" s="265">
        <v>44562283.159999996</v>
      </c>
      <c r="E26" s="263" t="s">
        <v>557</v>
      </c>
      <c r="F26" s="266"/>
    </row>
    <row r="27" spans="1:6" s="267" customFormat="1" ht="11.25" x14ac:dyDescent="0.2">
      <c r="A27" s="262">
        <v>42538</v>
      </c>
      <c r="B27" s="263" t="s">
        <v>558</v>
      </c>
      <c r="C27" s="265">
        <v>172970608</v>
      </c>
      <c r="D27" s="264">
        <v>0</v>
      </c>
      <c r="E27" s="263" t="s">
        <v>559</v>
      </c>
      <c r="F27" s="266"/>
    </row>
    <row r="28" spans="1:6" s="267" customFormat="1" ht="11.25" x14ac:dyDescent="0.2">
      <c r="A28" s="262">
        <v>42538</v>
      </c>
      <c r="B28" s="263" t="s">
        <v>560</v>
      </c>
      <c r="C28" s="265">
        <v>253120000</v>
      </c>
      <c r="D28" s="264">
        <v>0</v>
      </c>
      <c r="E28" s="263" t="s">
        <v>561</v>
      </c>
      <c r="F28" s="266"/>
    </row>
    <row r="29" spans="1:6" s="267" customFormat="1" ht="11.25" x14ac:dyDescent="0.2">
      <c r="A29" s="262">
        <v>42542</v>
      </c>
      <c r="B29" s="263" t="s">
        <v>562</v>
      </c>
      <c r="C29" s="264"/>
      <c r="D29" s="265">
        <v>15568000</v>
      </c>
      <c r="E29" s="263" t="s">
        <v>563</v>
      </c>
      <c r="F29" s="266"/>
    </row>
    <row r="30" spans="1:6" s="267" customFormat="1" ht="22.5" x14ac:dyDescent="0.2">
      <c r="A30" s="262">
        <v>42543</v>
      </c>
      <c r="B30" s="263" t="s">
        <v>564</v>
      </c>
      <c r="C30" s="264"/>
      <c r="D30" s="265">
        <v>8149200</v>
      </c>
      <c r="E30" s="263" t="s">
        <v>565</v>
      </c>
      <c r="F30" s="266"/>
    </row>
    <row r="31" spans="1:6" s="267" customFormat="1" ht="22.5" x14ac:dyDescent="0.2">
      <c r="A31" s="262">
        <v>42544</v>
      </c>
      <c r="B31" s="263" t="s">
        <v>566</v>
      </c>
      <c r="C31" s="264"/>
      <c r="D31" s="265">
        <v>5280000</v>
      </c>
      <c r="E31" s="263" t="s">
        <v>567</v>
      </c>
      <c r="F31" s="266"/>
    </row>
    <row r="32" spans="1:6" s="267" customFormat="1" ht="22.5" x14ac:dyDescent="0.2">
      <c r="A32" s="262">
        <v>42544</v>
      </c>
      <c r="B32" s="263" t="s">
        <v>568</v>
      </c>
      <c r="C32" s="264"/>
      <c r="D32" s="265">
        <v>5430000</v>
      </c>
      <c r="E32" s="263" t="s">
        <v>567</v>
      </c>
      <c r="F32" s="266"/>
    </row>
    <row r="33" spans="1:6" s="267" customFormat="1" ht="22.5" x14ac:dyDescent="0.2">
      <c r="A33" s="262">
        <v>42544</v>
      </c>
      <c r="B33" s="263" t="s">
        <v>569</v>
      </c>
      <c r="C33" s="264"/>
      <c r="D33" s="265">
        <v>6030000</v>
      </c>
      <c r="E33" s="263" t="s">
        <v>570</v>
      </c>
      <c r="F33" s="266"/>
    </row>
    <row r="34" spans="1:6" s="267" customFormat="1" ht="11.25" x14ac:dyDescent="0.2">
      <c r="A34" s="262">
        <v>42544</v>
      </c>
      <c r="B34" s="263" t="s">
        <v>571</v>
      </c>
      <c r="C34" s="264"/>
      <c r="D34" s="265">
        <v>6225000</v>
      </c>
      <c r="E34" s="263" t="s">
        <v>567</v>
      </c>
      <c r="F34" s="266"/>
    </row>
    <row r="35" spans="1:6" s="267" customFormat="1" ht="22.5" x14ac:dyDescent="0.2">
      <c r="A35" s="262">
        <v>42544</v>
      </c>
      <c r="B35" s="263" t="s">
        <v>572</v>
      </c>
      <c r="C35" s="264"/>
      <c r="D35" s="265">
        <v>6375000</v>
      </c>
      <c r="E35" s="263" t="s">
        <v>567</v>
      </c>
      <c r="F35" s="266"/>
    </row>
    <row r="36" spans="1:6" s="267" customFormat="1" ht="22.5" x14ac:dyDescent="0.2">
      <c r="A36" s="262">
        <v>42544</v>
      </c>
      <c r="B36" s="263" t="s">
        <v>573</v>
      </c>
      <c r="C36" s="264"/>
      <c r="D36" s="265">
        <v>6465000</v>
      </c>
      <c r="E36" s="263" t="s">
        <v>567</v>
      </c>
      <c r="F36" s="266"/>
    </row>
    <row r="37" spans="1:6" s="269" customFormat="1" ht="22.5" x14ac:dyDescent="0.2">
      <c r="A37" s="262">
        <v>42544</v>
      </c>
      <c r="B37" s="263" t="s">
        <v>574</v>
      </c>
      <c r="C37" s="264"/>
      <c r="D37" s="265">
        <v>6480000</v>
      </c>
      <c r="E37" s="263" t="s">
        <v>570</v>
      </c>
      <c r="F37" s="268"/>
    </row>
    <row r="38" spans="1:6" s="269" customFormat="1" ht="11.25" x14ac:dyDescent="0.2">
      <c r="A38" s="262">
        <v>42544</v>
      </c>
      <c r="B38" s="263" t="s">
        <v>575</v>
      </c>
      <c r="C38" s="264"/>
      <c r="D38" s="265">
        <v>6585000</v>
      </c>
      <c r="E38" s="270" t="s">
        <v>567</v>
      </c>
      <c r="F38" s="268"/>
    </row>
    <row r="39" spans="1:6" s="269" customFormat="1" ht="11.25" x14ac:dyDescent="0.2">
      <c r="A39" s="262">
        <v>42544</v>
      </c>
      <c r="B39" s="263" t="s">
        <v>576</v>
      </c>
      <c r="C39" s="264"/>
      <c r="D39" s="265">
        <v>7365000</v>
      </c>
      <c r="E39" s="270" t="s">
        <v>567</v>
      </c>
      <c r="F39" s="268"/>
    </row>
    <row r="40" spans="1:6" s="269" customFormat="1" ht="11.25" x14ac:dyDescent="0.2">
      <c r="A40" s="262">
        <v>42544</v>
      </c>
      <c r="B40" s="263" t="s">
        <v>577</v>
      </c>
      <c r="C40" s="264"/>
      <c r="D40" s="265">
        <v>7530000</v>
      </c>
      <c r="E40" s="270" t="s">
        <v>567</v>
      </c>
      <c r="F40" s="268"/>
    </row>
    <row r="41" spans="1:6" s="269" customFormat="1" ht="11.25" x14ac:dyDescent="0.2">
      <c r="A41" s="262">
        <v>42544</v>
      </c>
      <c r="B41" s="263" t="s">
        <v>578</v>
      </c>
      <c r="C41" s="264"/>
      <c r="D41" s="265">
        <v>7785000</v>
      </c>
      <c r="E41" s="270" t="s">
        <v>567</v>
      </c>
      <c r="F41" s="268"/>
    </row>
    <row r="42" spans="1:6" s="269" customFormat="1" ht="11.25" x14ac:dyDescent="0.2">
      <c r="A42" s="262">
        <v>42544</v>
      </c>
      <c r="B42" s="263" t="s">
        <v>579</v>
      </c>
      <c r="C42" s="264"/>
      <c r="D42" s="265">
        <v>7830000</v>
      </c>
      <c r="E42" s="270" t="s">
        <v>567</v>
      </c>
      <c r="F42" s="268"/>
    </row>
    <row r="43" spans="1:6" s="269" customFormat="1" ht="11.25" x14ac:dyDescent="0.2">
      <c r="A43" s="262">
        <v>42544</v>
      </c>
      <c r="B43" s="263" t="s">
        <v>580</v>
      </c>
      <c r="C43" s="264"/>
      <c r="D43" s="265">
        <v>8085000</v>
      </c>
      <c r="E43" s="270" t="s">
        <v>567</v>
      </c>
      <c r="F43" s="268"/>
    </row>
    <row r="44" spans="1:6" s="269" customFormat="1" ht="11.25" x14ac:dyDescent="0.2">
      <c r="A44" s="262">
        <v>42544</v>
      </c>
      <c r="B44" s="263" t="s">
        <v>533</v>
      </c>
      <c r="C44" s="264"/>
      <c r="D44" s="265">
        <v>8624000</v>
      </c>
      <c r="E44" s="270" t="s">
        <v>581</v>
      </c>
      <c r="F44" s="268"/>
    </row>
    <row r="45" spans="1:6" s="269" customFormat="1" ht="11.25" x14ac:dyDescent="0.2">
      <c r="A45" s="262">
        <v>42544</v>
      </c>
      <c r="B45" s="263" t="s">
        <v>582</v>
      </c>
      <c r="C45" s="264"/>
      <c r="D45" s="265">
        <v>9570000</v>
      </c>
      <c r="E45" s="270" t="s">
        <v>567</v>
      </c>
      <c r="F45" s="268"/>
    </row>
    <row r="46" spans="1:6" s="269" customFormat="1" ht="11.25" x14ac:dyDescent="0.2">
      <c r="A46" s="262">
        <v>42545</v>
      </c>
      <c r="B46" s="263" t="s">
        <v>583</v>
      </c>
      <c r="C46" s="264"/>
      <c r="D46" s="265">
        <v>172970608</v>
      </c>
      <c r="E46" s="270" t="s">
        <v>584</v>
      </c>
      <c r="F46" s="268"/>
    </row>
    <row r="47" spans="1:6" s="269" customFormat="1" ht="11.25" x14ac:dyDescent="0.2">
      <c r="A47" s="262">
        <v>42548</v>
      </c>
      <c r="B47" s="263" t="s">
        <v>585</v>
      </c>
      <c r="C47" s="264"/>
      <c r="D47" s="265">
        <v>5000000</v>
      </c>
      <c r="E47" s="270" t="s">
        <v>567</v>
      </c>
      <c r="F47" s="268"/>
    </row>
    <row r="48" spans="1:6" s="269" customFormat="1" ht="11.25" x14ac:dyDescent="0.2">
      <c r="A48" s="262">
        <v>42548</v>
      </c>
      <c r="B48" s="263" t="s">
        <v>586</v>
      </c>
      <c r="C48" s="264"/>
      <c r="D48" s="265">
        <v>7986000</v>
      </c>
      <c r="E48" s="270" t="s">
        <v>587</v>
      </c>
      <c r="F48" s="268"/>
    </row>
    <row r="49" spans="1:6" s="269" customFormat="1" ht="11.25" x14ac:dyDescent="0.2">
      <c r="A49" s="262">
        <v>42548</v>
      </c>
      <c r="B49" s="263" t="s">
        <v>578</v>
      </c>
      <c r="C49" s="264"/>
      <c r="D49" s="265">
        <v>9659000</v>
      </c>
      <c r="E49" s="270" t="s">
        <v>588</v>
      </c>
      <c r="F49" s="268"/>
    </row>
    <row r="50" spans="1:6" s="269" customFormat="1" ht="11.25" x14ac:dyDescent="0.2">
      <c r="A50" s="262">
        <v>42548</v>
      </c>
      <c r="B50" s="263" t="s">
        <v>585</v>
      </c>
      <c r="C50" s="264"/>
      <c r="D50" s="265">
        <v>10485000</v>
      </c>
      <c r="E50" s="270" t="s">
        <v>561</v>
      </c>
      <c r="F50" s="268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8"/>
  <sheetViews>
    <sheetView workbookViewId="0">
      <selection activeCell="E10" sqref="E10"/>
    </sheetView>
  </sheetViews>
  <sheetFormatPr defaultRowHeight="15" x14ac:dyDescent="0.25"/>
  <cols>
    <col min="1" max="1" width="6.28515625" customWidth="1"/>
    <col min="2" max="2" width="35.28515625" customWidth="1"/>
    <col min="3" max="3" width="20.42578125" bestFit="1" customWidth="1"/>
    <col min="4" max="4" width="20.28515625" customWidth="1"/>
    <col min="5" max="5" width="20.42578125" bestFit="1" customWidth="1"/>
    <col min="6" max="6" width="16.140625" customWidth="1"/>
    <col min="7" max="7" width="11.85546875" bestFit="1" customWidth="1"/>
  </cols>
  <sheetData>
    <row r="1" spans="1:7" ht="15.75" x14ac:dyDescent="0.25">
      <c r="A1" s="6"/>
      <c r="B1" s="6"/>
      <c r="C1" s="103"/>
      <c r="D1" s="32" t="s">
        <v>9</v>
      </c>
      <c r="E1" s="6"/>
      <c r="F1" s="6"/>
      <c r="G1" s="6"/>
    </row>
    <row r="2" spans="1:7" ht="15.75" x14ac:dyDescent="0.25">
      <c r="A2" s="6"/>
      <c r="B2" s="6"/>
      <c r="C2" s="103"/>
      <c r="D2" s="32" t="s">
        <v>420</v>
      </c>
      <c r="E2" s="6"/>
      <c r="F2" s="6"/>
      <c r="G2" s="6"/>
    </row>
    <row r="3" spans="1:7" ht="15.75" x14ac:dyDescent="0.25">
      <c r="A3" s="6"/>
      <c r="B3" s="104"/>
      <c r="C3" s="104"/>
      <c r="D3" s="104"/>
      <c r="E3" s="104"/>
      <c r="F3" s="6"/>
      <c r="G3" s="6"/>
    </row>
    <row r="4" spans="1:7" ht="15.75" x14ac:dyDescent="0.25">
      <c r="A4" s="184" t="s">
        <v>421</v>
      </c>
      <c r="B4" s="184"/>
      <c r="C4" s="184"/>
      <c r="D4" s="184"/>
      <c r="E4" s="184"/>
      <c r="F4" s="184"/>
      <c r="G4" s="105"/>
    </row>
    <row r="5" spans="1:7" ht="15.75" x14ac:dyDescent="0.25">
      <c r="A5" s="184" t="s">
        <v>422</v>
      </c>
      <c r="B5" s="184"/>
      <c r="C5" s="184"/>
      <c r="D5" s="184"/>
      <c r="E5" s="184"/>
      <c r="F5" s="184"/>
      <c r="G5" s="105"/>
    </row>
    <row r="6" spans="1:7" ht="15.75" x14ac:dyDescent="0.25">
      <c r="A6" s="6"/>
      <c r="B6" s="6"/>
      <c r="C6" s="104"/>
      <c r="D6" s="106"/>
      <c r="E6" s="104"/>
      <c r="F6" s="104" t="s">
        <v>423</v>
      </c>
      <c r="G6" s="6"/>
    </row>
    <row r="7" spans="1:7" ht="15.75" x14ac:dyDescent="0.25">
      <c r="A7" s="6"/>
      <c r="B7" s="6"/>
      <c r="C7" s="104"/>
      <c r="D7" s="104"/>
      <c r="E7" s="104"/>
      <c r="F7" s="104"/>
      <c r="G7" s="6"/>
    </row>
    <row r="8" spans="1:7" ht="15.75" x14ac:dyDescent="0.25">
      <c r="A8" s="6" t="s">
        <v>424</v>
      </c>
      <c r="B8" s="6"/>
      <c r="C8" s="6"/>
      <c r="D8" s="6"/>
      <c r="E8" s="6"/>
      <c r="F8" s="6"/>
      <c r="G8" s="6"/>
    </row>
    <row r="9" spans="1:7" ht="15.75" x14ac:dyDescent="0.25">
      <c r="A9" s="6" t="s">
        <v>425</v>
      </c>
      <c r="B9" s="6"/>
      <c r="C9" s="6"/>
      <c r="D9" s="6"/>
      <c r="E9" s="107" t="s">
        <v>528</v>
      </c>
      <c r="F9" s="6"/>
      <c r="G9" s="130" t="s">
        <v>67</v>
      </c>
    </row>
    <row r="10" spans="1:7" ht="30" x14ac:dyDescent="0.25">
      <c r="A10" s="108" t="s">
        <v>15</v>
      </c>
      <c r="B10" s="109" t="s">
        <v>69</v>
      </c>
      <c r="C10" s="110" t="s">
        <v>70</v>
      </c>
      <c r="D10" s="110" t="s">
        <v>71</v>
      </c>
      <c r="E10" s="111" t="s">
        <v>426</v>
      </c>
      <c r="F10" s="111" t="s">
        <v>427</v>
      </c>
      <c r="G10" s="110" t="s">
        <v>72</v>
      </c>
    </row>
    <row r="11" spans="1:7" ht="15.75" x14ac:dyDescent="0.25">
      <c r="A11" s="112" t="s">
        <v>35</v>
      </c>
      <c r="B11" s="73" t="s">
        <v>73</v>
      </c>
      <c r="C11" s="113"/>
      <c r="D11" s="113"/>
      <c r="E11" s="113"/>
      <c r="F11" s="113"/>
      <c r="G11" s="114"/>
    </row>
    <row r="12" spans="1:7" ht="15.75" x14ac:dyDescent="0.25">
      <c r="A12" s="112"/>
      <c r="B12" s="17" t="s">
        <v>253</v>
      </c>
      <c r="C12" s="114">
        <v>80000000</v>
      </c>
      <c r="D12" s="139">
        <v>79000000</v>
      </c>
      <c r="E12" s="114">
        <v>80000000</v>
      </c>
      <c r="F12" s="113"/>
      <c r="G12" s="113"/>
    </row>
    <row r="13" spans="1:7" ht="15.75" x14ac:dyDescent="0.25">
      <c r="A13" s="112"/>
      <c r="B13" s="17" t="s">
        <v>262</v>
      </c>
      <c r="C13" s="114">
        <v>80000000</v>
      </c>
      <c r="D13" s="139">
        <v>79500000</v>
      </c>
      <c r="E13" s="114">
        <v>80000000</v>
      </c>
      <c r="F13" s="113"/>
      <c r="G13" s="113"/>
    </row>
    <row r="14" spans="1:7" ht="15.75" x14ac:dyDescent="0.25">
      <c r="A14" s="112"/>
      <c r="B14" s="17" t="s">
        <v>263</v>
      </c>
      <c r="C14" s="114">
        <v>80000000</v>
      </c>
      <c r="D14" s="139">
        <v>79163177</v>
      </c>
      <c r="E14" s="114">
        <v>80000000</v>
      </c>
      <c r="F14" s="113"/>
      <c r="G14" s="113"/>
    </row>
    <row r="15" spans="1:7" ht="15.75" x14ac:dyDescent="0.25">
      <c r="A15" s="112"/>
      <c r="B15" s="17" t="s">
        <v>264</v>
      </c>
      <c r="C15" s="114">
        <v>80000000</v>
      </c>
      <c r="D15" s="139">
        <v>79580588</v>
      </c>
      <c r="E15" s="114">
        <v>80000000</v>
      </c>
      <c r="F15" s="113"/>
      <c r="G15" s="113"/>
    </row>
    <row r="16" spans="1:7" ht="15.75" x14ac:dyDescent="0.25">
      <c r="A16" s="112"/>
      <c r="B16" s="17" t="s">
        <v>265</v>
      </c>
      <c r="C16" s="114">
        <v>80000000</v>
      </c>
      <c r="D16" s="139">
        <v>80000000</v>
      </c>
      <c r="E16" s="114">
        <v>80000000</v>
      </c>
      <c r="F16" s="113"/>
      <c r="G16" s="113"/>
    </row>
    <row r="17" spans="1:7" ht="15.75" x14ac:dyDescent="0.25">
      <c r="A17" s="112"/>
      <c r="B17" s="17" t="s">
        <v>266</v>
      </c>
      <c r="C17" s="114">
        <v>80000000</v>
      </c>
      <c r="D17" s="139">
        <v>78891698</v>
      </c>
      <c r="E17" s="114">
        <v>80000000</v>
      </c>
      <c r="F17" s="113"/>
      <c r="G17" s="113"/>
    </row>
    <row r="18" spans="1:7" ht="15.75" x14ac:dyDescent="0.25">
      <c r="A18" s="112"/>
      <c r="B18" s="17" t="s">
        <v>273</v>
      </c>
      <c r="C18" s="114">
        <v>80000000</v>
      </c>
      <c r="D18" s="139">
        <v>72621867</v>
      </c>
      <c r="E18" s="114">
        <v>80000000</v>
      </c>
      <c r="F18" s="113"/>
      <c r="G18" s="113"/>
    </row>
    <row r="19" spans="1:7" ht="15.75" x14ac:dyDescent="0.25">
      <c r="A19" s="112"/>
      <c r="B19" s="17" t="s">
        <v>281</v>
      </c>
      <c r="C19" s="114">
        <v>80000000</v>
      </c>
      <c r="D19" s="139">
        <v>69753142</v>
      </c>
      <c r="E19" s="114">
        <v>80000000</v>
      </c>
      <c r="F19" s="113"/>
      <c r="G19" s="113"/>
    </row>
    <row r="20" spans="1:7" ht="15.75" x14ac:dyDescent="0.25">
      <c r="A20" s="112"/>
      <c r="B20" s="17" t="s">
        <v>288</v>
      </c>
      <c r="C20" s="114">
        <v>80000000</v>
      </c>
      <c r="D20" s="139"/>
      <c r="E20" s="114">
        <v>80000000</v>
      </c>
      <c r="F20" s="113"/>
      <c r="G20" s="113"/>
    </row>
    <row r="21" spans="1:7" ht="15.75" x14ac:dyDescent="0.25">
      <c r="A21" s="112"/>
      <c r="B21" s="17" t="s">
        <v>289</v>
      </c>
      <c r="C21" s="114">
        <v>80000000</v>
      </c>
      <c r="D21" s="139"/>
      <c r="E21" s="114">
        <v>80000000</v>
      </c>
      <c r="F21" s="113"/>
      <c r="G21" s="113"/>
    </row>
    <row r="22" spans="1:7" ht="15.75" x14ac:dyDescent="0.25">
      <c r="A22" s="112"/>
      <c r="B22" s="17" t="s">
        <v>298</v>
      </c>
      <c r="C22" s="114">
        <v>80000000</v>
      </c>
      <c r="D22" s="139">
        <v>79428709</v>
      </c>
      <c r="E22" s="114">
        <v>80000000</v>
      </c>
      <c r="F22" s="113"/>
      <c r="G22" s="113"/>
    </row>
    <row r="23" spans="1:7" ht="15.75" x14ac:dyDescent="0.25">
      <c r="A23" s="112"/>
      <c r="B23" s="17" t="s">
        <v>306</v>
      </c>
      <c r="C23" s="114">
        <v>80000000</v>
      </c>
      <c r="D23" s="140">
        <v>75494285</v>
      </c>
      <c r="E23" s="114">
        <v>80000000</v>
      </c>
      <c r="F23" s="113"/>
      <c r="G23" s="113"/>
    </row>
    <row r="24" spans="1:7" ht="15.75" x14ac:dyDescent="0.25">
      <c r="A24" s="112"/>
      <c r="B24" s="17" t="s">
        <v>314</v>
      </c>
      <c r="C24" s="114">
        <v>80000000</v>
      </c>
      <c r="D24" s="139"/>
      <c r="E24" s="114">
        <v>80000000</v>
      </c>
      <c r="F24" s="113"/>
      <c r="G24" s="113"/>
    </row>
    <row r="25" spans="1:7" ht="15.75" x14ac:dyDescent="0.25">
      <c r="A25" s="112"/>
      <c r="B25" s="17" t="s">
        <v>317</v>
      </c>
      <c r="C25" s="114">
        <v>80000000</v>
      </c>
      <c r="D25" s="139">
        <v>79207110</v>
      </c>
      <c r="E25" s="114">
        <v>80000000</v>
      </c>
      <c r="F25" s="113"/>
      <c r="G25" s="113"/>
    </row>
    <row r="26" spans="1:7" ht="15.75" x14ac:dyDescent="0.25">
      <c r="A26" s="112"/>
      <c r="B26" s="17" t="s">
        <v>321</v>
      </c>
      <c r="C26" s="114">
        <v>80000000</v>
      </c>
      <c r="D26" s="141">
        <v>78805044</v>
      </c>
      <c r="E26" s="114">
        <v>80000000</v>
      </c>
      <c r="F26" s="113"/>
      <c r="G26" s="113"/>
    </row>
    <row r="27" spans="1:7" ht="15.75" x14ac:dyDescent="0.25">
      <c r="A27" s="112"/>
      <c r="B27" s="17" t="s">
        <v>323</v>
      </c>
      <c r="C27" s="114">
        <v>80000000</v>
      </c>
      <c r="D27" s="142">
        <v>79812294</v>
      </c>
      <c r="E27" s="114">
        <v>80000000</v>
      </c>
      <c r="F27" s="113"/>
      <c r="G27" s="113"/>
    </row>
    <row r="28" spans="1:7" ht="15.75" x14ac:dyDescent="0.25">
      <c r="A28" s="112"/>
      <c r="B28" s="17" t="s">
        <v>324</v>
      </c>
      <c r="C28" s="114">
        <v>80000000</v>
      </c>
      <c r="D28" s="139"/>
      <c r="E28" s="114">
        <v>80000000</v>
      </c>
      <c r="F28" s="113"/>
      <c r="G28" s="113"/>
    </row>
    <row r="29" spans="1:7" ht="15.75" x14ac:dyDescent="0.25">
      <c r="A29" s="112"/>
      <c r="B29" s="17" t="s">
        <v>325</v>
      </c>
      <c r="C29" s="114">
        <v>80000000</v>
      </c>
      <c r="D29" s="139"/>
      <c r="E29" s="114">
        <v>80000000</v>
      </c>
      <c r="F29" s="113"/>
      <c r="G29" s="113"/>
    </row>
    <row r="30" spans="1:7" ht="15.75" x14ac:dyDescent="0.25">
      <c r="A30" s="112"/>
      <c r="B30" s="17" t="s">
        <v>326</v>
      </c>
      <c r="C30" s="114">
        <v>80000000</v>
      </c>
      <c r="D30" s="142">
        <v>77961963</v>
      </c>
      <c r="E30" s="114">
        <v>80000000</v>
      </c>
      <c r="F30" s="113"/>
      <c r="G30" s="113"/>
    </row>
    <row r="31" spans="1:7" ht="15.75" x14ac:dyDescent="0.25">
      <c r="A31" s="112"/>
      <c r="B31" s="17" t="s">
        <v>327</v>
      </c>
      <c r="C31" s="114">
        <v>80000000</v>
      </c>
      <c r="D31" s="139">
        <v>79000000</v>
      </c>
      <c r="E31" s="114">
        <v>80000000</v>
      </c>
      <c r="F31" s="113"/>
      <c r="G31" s="113"/>
    </row>
    <row r="32" spans="1:7" ht="15.75" x14ac:dyDescent="0.25">
      <c r="A32" s="112"/>
      <c r="B32" s="17" t="s">
        <v>335</v>
      </c>
      <c r="C32" s="114">
        <v>80000000</v>
      </c>
      <c r="D32" s="139">
        <v>76028254</v>
      </c>
      <c r="E32" s="114">
        <v>80000000</v>
      </c>
      <c r="F32" s="114"/>
      <c r="G32" s="114"/>
    </row>
    <row r="33" spans="1:7" ht="15.75" x14ac:dyDescent="0.25">
      <c r="A33" s="112" t="s">
        <v>36</v>
      </c>
      <c r="B33" s="73" t="s">
        <v>74</v>
      </c>
      <c r="C33" s="114"/>
      <c r="D33" s="82"/>
      <c r="E33" s="114"/>
      <c r="F33" s="114"/>
      <c r="G33" s="114"/>
    </row>
    <row r="34" spans="1:7" ht="45" x14ac:dyDescent="0.25">
      <c r="A34" s="112"/>
      <c r="B34" s="17" t="s">
        <v>343</v>
      </c>
      <c r="C34" s="115">
        <v>300000000</v>
      </c>
      <c r="D34" s="143"/>
      <c r="E34" s="115">
        <v>300000000</v>
      </c>
      <c r="F34" s="114"/>
      <c r="G34" s="114"/>
    </row>
    <row r="35" spans="1:7" ht="30" x14ac:dyDescent="0.25">
      <c r="A35" s="112"/>
      <c r="B35" s="17" t="s">
        <v>344</v>
      </c>
      <c r="C35" s="116">
        <v>1729000000</v>
      </c>
      <c r="D35" s="143"/>
      <c r="E35" s="116">
        <v>1729000000</v>
      </c>
      <c r="F35" s="114"/>
      <c r="G35" s="114"/>
    </row>
    <row r="36" spans="1:7" ht="15.75" x14ac:dyDescent="0.25">
      <c r="A36" s="112" t="s">
        <v>37</v>
      </c>
      <c r="B36" s="73" t="s">
        <v>75</v>
      </c>
      <c r="C36" s="114"/>
      <c r="D36" s="143"/>
      <c r="E36" s="114"/>
      <c r="F36" s="114"/>
      <c r="G36" s="114"/>
    </row>
    <row r="37" spans="1:7" ht="15.75" x14ac:dyDescent="0.25">
      <c r="A37" s="112"/>
      <c r="B37" s="17" t="s">
        <v>428</v>
      </c>
      <c r="C37" s="114">
        <v>200000000</v>
      </c>
      <c r="D37" s="144">
        <v>200000000</v>
      </c>
      <c r="E37" s="114">
        <v>200000000</v>
      </c>
      <c r="F37" s="114"/>
      <c r="G37" s="114"/>
    </row>
    <row r="38" spans="1:7" ht="15.75" x14ac:dyDescent="0.25">
      <c r="A38" s="112" t="s">
        <v>38</v>
      </c>
      <c r="B38" s="117" t="s">
        <v>429</v>
      </c>
      <c r="C38" s="118"/>
      <c r="D38" s="144"/>
      <c r="E38" s="118"/>
      <c r="F38" s="113"/>
      <c r="G38" s="113"/>
    </row>
    <row r="39" spans="1:7" ht="30" x14ac:dyDescent="0.25">
      <c r="A39" s="112"/>
      <c r="B39" s="17" t="s">
        <v>430</v>
      </c>
      <c r="C39" s="122">
        <v>349000000</v>
      </c>
      <c r="D39" s="145">
        <v>319400000</v>
      </c>
      <c r="E39" s="122">
        <v>349000000</v>
      </c>
      <c r="F39" s="113"/>
      <c r="G39" s="113"/>
    </row>
    <row r="40" spans="1:7" ht="15.75" x14ac:dyDescent="0.25">
      <c r="A40" s="112" t="s">
        <v>39</v>
      </c>
      <c r="B40" s="117" t="s">
        <v>431</v>
      </c>
      <c r="C40" s="118"/>
      <c r="D40" s="146"/>
      <c r="E40" s="118"/>
      <c r="F40" s="113"/>
      <c r="G40" s="113"/>
    </row>
    <row r="41" spans="1:7" ht="60" x14ac:dyDescent="0.25">
      <c r="A41" s="112"/>
      <c r="B41" s="17" t="s">
        <v>432</v>
      </c>
      <c r="C41" s="119">
        <v>3263000000</v>
      </c>
      <c r="D41" s="145">
        <v>3210000000</v>
      </c>
      <c r="E41" s="119">
        <v>3263000000</v>
      </c>
      <c r="F41" s="113"/>
      <c r="G41" s="113"/>
    </row>
    <row r="42" spans="1:7" ht="15.75" x14ac:dyDescent="0.25">
      <c r="A42" s="112" t="s">
        <v>40</v>
      </c>
      <c r="B42" s="117" t="s">
        <v>433</v>
      </c>
      <c r="C42" s="118"/>
      <c r="D42" s="144"/>
      <c r="E42" s="118"/>
      <c r="F42" s="113"/>
      <c r="G42" s="113"/>
    </row>
    <row r="43" spans="1:7" ht="15.75" x14ac:dyDescent="0.25">
      <c r="A43" s="112"/>
      <c r="B43" s="17" t="s">
        <v>434</v>
      </c>
      <c r="C43" s="119">
        <v>1300000000</v>
      </c>
      <c r="D43" s="144"/>
      <c r="E43" s="119">
        <v>1300000000</v>
      </c>
      <c r="F43" s="113"/>
      <c r="G43" s="113"/>
    </row>
    <row r="44" spans="1:7" ht="47.25" customHeight="1" x14ac:dyDescent="0.25">
      <c r="A44" s="112" t="s">
        <v>41</v>
      </c>
      <c r="B44" s="120" t="s">
        <v>345</v>
      </c>
      <c r="C44" s="121">
        <v>4600000000</v>
      </c>
      <c r="D44" s="147">
        <v>2226624400</v>
      </c>
      <c r="E44" s="121">
        <v>4600000000</v>
      </c>
      <c r="F44" s="113"/>
      <c r="G44" s="113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customHeight="1" x14ac:dyDescent="0.25">
      <c r="A46" s="6"/>
      <c r="B46" s="183" t="s">
        <v>104</v>
      </c>
      <c r="C46" s="183"/>
      <c r="D46" s="183"/>
      <c r="E46" s="183"/>
      <c r="F46" s="183"/>
      <c r="G46" s="183"/>
    </row>
    <row r="47" spans="1:7" ht="15.75" customHeight="1" x14ac:dyDescent="0.25">
      <c r="A47" s="6"/>
      <c r="B47" s="183" t="s">
        <v>105</v>
      </c>
      <c r="C47" s="183"/>
      <c r="D47" s="183"/>
      <c r="E47" s="183"/>
      <c r="F47" s="183"/>
      <c r="G47" s="183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B13" sqref="B1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170</v>
      </c>
    </row>
    <row r="4" spans="1:3" ht="15.75" x14ac:dyDescent="0.25">
      <c r="A4" s="176" t="s">
        <v>106</v>
      </c>
      <c r="B4" s="176"/>
      <c r="C4" s="176"/>
    </row>
    <row r="5" spans="1:3" ht="15.75" x14ac:dyDescent="0.25">
      <c r="B5" s="176" t="s">
        <v>108</v>
      </c>
      <c r="C5" s="176"/>
    </row>
    <row r="6" spans="1:3" ht="15.75" x14ac:dyDescent="0.25">
      <c r="B6" s="6"/>
      <c r="C6" s="8" t="s">
        <v>171</v>
      </c>
    </row>
    <row r="7" spans="1:3" ht="15.75" x14ac:dyDescent="0.25">
      <c r="B7" s="6"/>
      <c r="C7" s="6"/>
    </row>
    <row r="8" spans="1:3" s="33" customFormat="1" ht="15.75" x14ac:dyDescent="0.25">
      <c r="A8" s="6" t="s">
        <v>107</v>
      </c>
      <c r="B8" s="6"/>
      <c r="C8" s="6"/>
    </row>
    <row r="9" spans="1:3" s="33" customFormat="1" ht="15.75" x14ac:dyDescent="0.25">
      <c r="A9" s="6" t="s">
        <v>182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187" t="s">
        <v>15</v>
      </c>
      <c r="B11" s="185" t="s">
        <v>78</v>
      </c>
      <c r="C11" s="185" t="s">
        <v>109</v>
      </c>
    </row>
    <row r="12" spans="1:3" s="26" customFormat="1" x14ac:dyDescent="0.25">
      <c r="A12" s="188"/>
      <c r="B12" s="186"/>
      <c r="C12" s="186"/>
    </row>
    <row r="13" spans="1:3" ht="21.75" customHeight="1" x14ac:dyDescent="0.25">
      <c r="A13" s="19">
        <v>1</v>
      </c>
      <c r="B13" s="28" t="s">
        <v>79</v>
      </c>
      <c r="C13" s="18" t="s">
        <v>76</v>
      </c>
    </row>
    <row r="14" spans="1:3" ht="15.75" x14ac:dyDescent="0.25">
      <c r="A14" s="24">
        <v>2</v>
      </c>
      <c r="B14" s="28" t="s">
        <v>80</v>
      </c>
      <c r="C14" s="18"/>
    </row>
    <row r="15" spans="1:3" s="1" customFormat="1" ht="21.75" customHeight="1" x14ac:dyDescent="0.25">
      <c r="A15" s="19">
        <v>2.1</v>
      </c>
      <c r="B15" s="28" t="s">
        <v>83</v>
      </c>
      <c r="C15" s="17"/>
    </row>
    <row r="16" spans="1:3" ht="21.75" customHeight="1" x14ac:dyDescent="0.25">
      <c r="A16" s="19">
        <v>2.2000000000000002</v>
      </c>
      <c r="B16" s="28" t="s">
        <v>84</v>
      </c>
      <c r="C16" s="18"/>
    </row>
    <row r="17" spans="1:3" ht="15.75" x14ac:dyDescent="0.25">
      <c r="A17" s="19">
        <v>2.2999999999999998</v>
      </c>
      <c r="B17" s="29" t="s">
        <v>85</v>
      </c>
      <c r="C17" s="18"/>
    </row>
    <row r="18" spans="1:3" ht="30.75" x14ac:dyDescent="0.25">
      <c r="A18" s="19">
        <v>2.4</v>
      </c>
      <c r="B18" s="29" t="s">
        <v>86</v>
      </c>
      <c r="C18" s="18"/>
    </row>
    <row r="19" spans="1:3" ht="21.75" customHeight="1" x14ac:dyDescent="0.25">
      <c r="A19" s="19">
        <v>2.5</v>
      </c>
      <c r="B19" s="29" t="s">
        <v>81</v>
      </c>
      <c r="C19" s="18"/>
    </row>
    <row r="20" spans="1:3" ht="21.75" customHeight="1" x14ac:dyDescent="0.25">
      <c r="A20" s="19">
        <v>2.6</v>
      </c>
      <c r="B20" s="28" t="s">
        <v>77</v>
      </c>
      <c r="C20" s="18"/>
    </row>
    <row r="21" spans="1:3" ht="21.75" customHeight="1" x14ac:dyDescent="0.25">
      <c r="A21" s="19">
        <v>3</v>
      </c>
      <c r="B21" s="28" t="s">
        <v>82</v>
      </c>
      <c r="C21" s="1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3" workbookViewId="0">
      <selection activeCell="C22" sqref="C22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172</v>
      </c>
    </row>
    <row r="4" spans="1:3" ht="15.75" x14ac:dyDescent="0.25">
      <c r="B4" s="176" t="s">
        <v>87</v>
      </c>
      <c r="C4" s="176"/>
    </row>
    <row r="5" spans="1:3" ht="15.75" x14ac:dyDescent="0.25">
      <c r="B5" s="176"/>
      <c r="C5" s="176"/>
    </row>
    <row r="6" spans="1:3" ht="15.75" x14ac:dyDescent="0.25">
      <c r="B6" s="6"/>
      <c r="C6" s="8" t="s">
        <v>173</v>
      </c>
    </row>
    <row r="7" spans="1:3" ht="15.75" x14ac:dyDescent="0.25">
      <c r="B7" s="6"/>
      <c r="C7" s="6"/>
    </row>
    <row r="8" spans="1:3" s="33" customFormat="1" ht="15.75" x14ac:dyDescent="0.25">
      <c r="A8" s="6" t="s">
        <v>107</v>
      </c>
      <c r="B8" s="6"/>
      <c r="C8" s="6"/>
    </row>
    <row r="9" spans="1:3" s="33" customFormat="1" ht="15.75" x14ac:dyDescent="0.25">
      <c r="A9" s="6" t="s">
        <v>183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187" t="s">
        <v>15</v>
      </c>
      <c r="B11" s="185" t="s">
        <v>78</v>
      </c>
      <c r="C11" s="185" t="s">
        <v>88</v>
      </c>
    </row>
    <row r="12" spans="1:3" s="26" customFormat="1" x14ac:dyDescent="0.25">
      <c r="A12" s="188"/>
      <c r="B12" s="186"/>
      <c r="C12" s="186"/>
    </row>
    <row r="13" spans="1:3" ht="21.75" customHeight="1" x14ac:dyDescent="0.25">
      <c r="A13" s="19">
        <v>1</v>
      </c>
      <c r="B13" s="28" t="s">
        <v>89</v>
      </c>
      <c r="C13" s="18"/>
    </row>
    <row r="14" spans="1:3" ht="15.75" x14ac:dyDescent="0.25">
      <c r="A14" s="24">
        <v>2</v>
      </c>
      <c r="B14" s="28" t="s">
        <v>90</v>
      </c>
      <c r="C14" s="18"/>
    </row>
    <row r="15" spans="1:3" s="1" customFormat="1" ht="15.75" x14ac:dyDescent="0.25">
      <c r="A15" s="19">
        <v>2.1</v>
      </c>
      <c r="B15" s="29" t="s">
        <v>81</v>
      </c>
      <c r="C15" s="17"/>
    </row>
    <row r="16" spans="1:3" ht="15.75" x14ac:dyDescent="0.25">
      <c r="A16" s="19">
        <v>2.2000000000000002</v>
      </c>
      <c r="B16" s="28" t="s">
        <v>77</v>
      </c>
      <c r="C16" s="18"/>
    </row>
    <row r="17" spans="1:3" ht="15.75" x14ac:dyDescent="0.25">
      <c r="A17" s="19">
        <v>2.2999999999999998</v>
      </c>
      <c r="B17" s="28" t="s">
        <v>77</v>
      </c>
      <c r="C17" s="18"/>
    </row>
    <row r="18" spans="1:3" ht="15.75" x14ac:dyDescent="0.25">
      <c r="A18" s="19">
        <v>3</v>
      </c>
      <c r="B18" s="28" t="s">
        <v>110</v>
      </c>
      <c r="C18" s="18"/>
    </row>
    <row r="19" spans="1:3" ht="15.75" x14ac:dyDescent="0.25">
      <c r="A19" s="19">
        <v>4</v>
      </c>
      <c r="B19" s="29" t="s">
        <v>91</v>
      </c>
      <c r="C19" s="261">
        <v>806943635</v>
      </c>
    </row>
    <row r="20" spans="1:3" ht="21.75" customHeight="1" x14ac:dyDescent="0.25">
      <c r="A20" s="19">
        <v>5</v>
      </c>
      <c r="B20" s="29" t="s">
        <v>92</v>
      </c>
      <c r="C20" s="18"/>
    </row>
    <row r="21" spans="1:3" ht="21.75" customHeight="1" x14ac:dyDescent="0.25">
      <c r="A21" s="19">
        <v>5.0999999999999996</v>
      </c>
      <c r="B21" s="28" t="s">
        <v>77</v>
      </c>
      <c r="C21" s="18"/>
    </row>
    <row r="22" spans="1:3" ht="21.75" customHeight="1" x14ac:dyDescent="0.25">
      <c r="A22" s="19">
        <v>5.2</v>
      </c>
      <c r="B22" s="28" t="s">
        <v>77</v>
      </c>
      <c r="C22" s="18"/>
    </row>
    <row r="23" spans="1:3" ht="15.75" x14ac:dyDescent="0.25">
      <c r="A23" s="20">
        <v>5.3</v>
      </c>
      <c r="B23" s="28" t="s">
        <v>77</v>
      </c>
      <c r="C23" s="20"/>
    </row>
    <row r="24" spans="1:3" x14ac:dyDescent="0.25">
      <c r="A24" s="20">
        <v>6</v>
      </c>
      <c r="B24" s="20" t="s">
        <v>93</v>
      </c>
      <c r="C24" s="2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1"/>
  <sheetViews>
    <sheetView workbookViewId="0">
      <selection activeCell="A4" sqref="A1:XFD1048576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6" width="15.85546875" customWidth="1"/>
    <col min="7" max="7" width="14" customWidth="1"/>
    <col min="8" max="8" width="14.28515625" customWidth="1"/>
    <col min="9" max="9" width="23.5703125" customWidth="1"/>
    <col min="10" max="11" width="14.28515625" bestFit="1" customWidth="1"/>
    <col min="12" max="12" width="14" customWidth="1"/>
    <col min="13" max="13" width="11.7109375" customWidth="1"/>
    <col min="14" max="14" width="12.7109375" customWidth="1"/>
    <col min="15" max="15" width="15.28515625" customWidth="1"/>
  </cols>
  <sheetData>
    <row r="1" spans="1:15" x14ac:dyDescent="0.25">
      <c r="A1" s="35"/>
      <c r="B1" s="35"/>
      <c r="C1" s="36"/>
      <c r="D1" s="36"/>
      <c r="E1" s="36"/>
      <c r="F1" s="36"/>
      <c r="G1" s="36"/>
      <c r="H1" s="36"/>
      <c r="I1" s="35"/>
      <c r="J1" s="35"/>
      <c r="K1" s="35"/>
      <c r="L1" s="36" t="s">
        <v>9</v>
      </c>
      <c r="M1" s="35"/>
      <c r="N1" s="35"/>
      <c r="O1" s="35"/>
    </row>
    <row r="2" spans="1:15" x14ac:dyDescent="0.25">
      <c r="A2" s="35"/>
      <c r="B2" s="35"/>
      <c r="C2" s="36"/>
      <c r="D2" s="36"/>
      <c r="E2" s="36"/>
      <c r="F2" s="36"/>
      <c r="G2" s="36"/>
      <c r="H2" s="36"/>
      <c r="I2" s="35"/>
      <c r="J2" s="35"/>
      <c r="K2" s="35"/>
      <c r="L2" s="36" t="s">
        <v>242</v>
      </c>
      <c r="M2" s="35"/>
      <c r="N2" s="35"/>
      <c r="O2" s="35"/>
    </row>
    <row r="3" spans="1:15" x14ac:dyDescent="0.25">
      <c r="A3" s="35"/>
      <c r="B3" s="8"/>
      <c r="C3" s="8"/>
      <c r="D3" s="8"/>
      <c r="E3" s="8"/>
      <c r="F3" s="8"/>
      <c r="G3" s="8"/>
      <c r="H3" s="8"/>
      <c r="I3" s="8"/>
      <c r="J3" s="8"/>
      <c r="K3" s="35"/>
      <c r="L3" s="35"/>
      <c r="M3" s="35"/>
      <c r="N3" s="35"/>
      <c r="O3" s="35"/>
    </row>
    <row r="4" spans="1:15" ht="18.75" x14ac:dyDescent="0.25">
      <c r="A4" s="219" t="s">
        <v>243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x14ac:dyDescent="0.25">
      <c r="A5" s="35"/>
      <c r="B5" s="35"/>
      <c r="C5" s="8"/>
      <c r="D5" s="8"/>
      <c r="E5" s="8"/>
      <c r="F5" s="8"/>
      <c r="G5" s="8"/>
      <c r="H5" s="8"/>
      <c r="I5" s="8"/>
      <c r="J5" s="8"/>
      <c r="K5" s="35"/>
      <c r="L5" s="35"/>
      <c r="M5" s="35"/>
      <c r="N5" s="8"/>
      <c r="O5" s="8" t="s">
        <v>244</v>
      </c>
    </row>
    <row r="6" spans="1:15" x14ac:dyDescent="0.25">
      <c r="A6" s="35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5" t="s">
        <v>245</v>
      </c>
      <c r="B7" s="35"/>
      <c r="C7" s="35"/>
      <c r="D7" s="35"/>
      <c r="E7" s="35"/>
      <c r="F7" s="35"/>
      <c r="G7" s="35"/>
      <c r="H7" s="35"/>
      <c r="I7" s="35"/>
      <c r="J7" s="35" t="s">
        <v>439</v>
      </c>
      <c r="K7" s="35"/>
      <c r="L7" s="35"/>
      <c r="M7" s="35"/>
      <c r="N7" s="35"/>
      <c r="O7" s="35"/>
    </row>
    <row r="8" spans="1: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7"/>
      <c r="M8" s="35"/>
      <c r="N8" s="35"/>
      <c r="O8" s="37" t="s">
        <v>67</v>
      </c>
    </row>
    <row r="9" spans="1:15" ht="85.5" x14ac:dyDescent="0.25">
      <c r="A9" s="68" t="s">
        <v>15</v>
      </c>
      <c r="B9" s="69" t="s">
        <v>94</v>
      </c>
      <c r="C9" s="70" t="s">
        <v>95</v>
      </c>
      <c r="D9" s="70" t="s">
        <v>246</v>
      </c>
      <c r="E9" s="70" t="s">
        <v>247</v>
      </c>
      <c r="F9" s="70" t="s">
        <v>248</v>
      </c>
      <c r="G9" s="70" t="s">
        <v>249</v>
      </c>
      <c r="H9" s="70" t="s">
        <v>250</v>
      </c>
      <c r="I9" s="71" t="s">
        <v>71</v>
      </c>
      <c r="J9" s="70" t="s">
        <v>96</v>
      </c>
      <c r="K9" s="70" t="s">
        <v>251</v>
      </c>
      <c r="L9" s="70" t="s">
        <v>97</v>
      </c>
      <c r="M9" s="70" t="s">
        <v>252</v>
      </c>
      <c r="N9" s="70" t="s">
        <v>98</v>
      </c>
      <c r="O9" s="70" t="s">
        <v>252</v>
      </c>
    </row>
    <row r="10" spans="1:15" ht="15.75" x14ac:dyDescent="0.25">
      <c r="A10" s="72"/>
      <c r="B10" s="138" t="s">
        <v>73</v>
      </c>
      <c r="C10" s="74"/>
      <c r="D10" s="74"/>
      <c r="E10" s="74"/>
      <c r="F10" s="74"/>
      <c r="G10" s="74"/>
      <c r="H10" s="74"/>
      <c r="I10" s="74"/>
      <c r="J10" s="75"/>
      <c r="K10" s="75"/>
      <c r="L10" s="44"/>
      <c r="M10" s="43"/>
      <c r="N10" s="76"/>
      <c r="O10" s="75"/>
    </row>
    <row r="11" spans="1:15" ht="71.25" x14ac:dyDescent="0.25">
      <c r="A11" s="215" t="s">
        <v>35</v>
      </c>
      <c r="B11" s="181" t="s">
        <v>253</v>
      </c>
      <c r="C11" s="204">
        <v>80</v>
      </c>
      <c r="D11" s="193" t="s">
        <v>254</v>
      </c>
      <c r="E11" s="204"/>
      <c r="F11" s="220"/>
      <c r="G11" s="193" t="s">
        <v>197</v>
      </c>
      <c r="H11" s="193" t="s">
        <v>255</v>
      </c>
      <c r="I11" s="213">
        <v>79000000</v>
      </c>
      <c r="J11" s="193" t="s">
        <v>256</v>
      </c>
      <c r="K11" s="193"/>
      <c r="L11" s="193" t="s">
        <v>257</v>
      </c>
      <c r="M11" s="189" t="s">
        <v>258</v>
      </c>
      <c r="N11" s="77" t="s">
        <v>259</v>
      </c>
      <c r="O11" s="78" t="s">
        <v>260</v>
      </c>
    </row>
    <row r="12" spans="1:15" ht="71.25" x14ac:dyDescent="0.25">
      <c r="A12" s="216"/>
      <c r="B12" s="210"/>
      <c r="C12" s="205"/>
      <c r="D12" s="203"/>
      <c r="E12" s="205"/>
      <c r="F12" s="221"/>
      <c r="G12" s="203"/>
      <c r="H12" s="203"/>
      <c r="I12" s="214"/>
      <c r="J12" s="203"/>
      <c r="K12" s="203"/>
      <c r="L12" s="203"/>
      <c r="M12" s="190"/>
      <c r="N12" s="77" t="s">
        <v>261</v>
      </c>
      <c r="O12" s="78" t="s">
        <v>260</v>
      </c>
    </row>
    <row r="13" spans="1:15" ht="71.25" x14ac:dyDescent="0.25">
      <c r="A13" s="215" t="s">
        <v>36</v>
      </c>
      <c r="B13" s="181" t="s">
        <v>262</v>
      </c>
      <c r="C13" s="204">
        <v>80</v>
      </c>
      <c r="D13" s="193" t="s">
        <v>254</v>
      </c>
      <c r="E13" s="204"/>
      <c r="F13" s="204"/>
      <c r="G13" s="193" t="s">
        <v>197</v>
      </c>
      <c r="H13" s="204" t="s">
        <v>255</v>
      </c>
      <c r="I13" s="213">
        <v>79500000</v>
      </c>
      <c r="J13" s="193" t="s">
        <v>256</v>
      </c>
      <c r="K13" s="193"/>
      <c r="L13" s="193" t="s">
        <v>257</v>
      </c>
      <c r="M13" s="189" t="s">
        <v>258</v>
      </c>
      <c r="N13" s="77" t="s">
        <v>259</v>
      </c>
      <c r="O13" s="78" t="s">
        <v>260</v>
      </c>
    </row>
    <row r="14" spans="1:15" ht="71.25" x14ac:dyDescent="0.25">
      <c r="A14" s="216"/>
      <c r="B14" s="210"/>
      <c r="C14" s="205"/>
      <c r="D14" s="203"/>
      <c r="E14" s="205"/>
      <c r="F14" s="205"/>
      <c r="G14" s="203"/>
      <c r="H14" s="205"/>
      <c r="I14" s="214"/>
      <c r="J14" s="203"/>
      <c r="K14" s="203"/>
      <c r="L14" s="203"/>
      <c r="M14" s="190"/>
      <c r="N14" s="77" t="s">
        <v>261</v>
      </c>
      <c r="O14" s="78" t="s">
        <v>260</v>
      </c>
    </row>
    <row r="15" spans="1:15" ht="84.75" customHeight="1" x14ac:dyDescent="0.25">
      <c r="A15" s="79" t="s">
        <v>37</v>
      </c>
      <c r="B15" s="80" t="s">
        <v>263</v>
      </c>
      <c r="C15" s="81">
        <v>80</v>
      </c>
      <c r="D15" s="81" t="s">
        <v>442</v>
      </c>
      <c r="E15" s="78" t="s">
        <v>443</v>
      </c>
      <c r="F15" s="78" t="s">
        <v>443</v>
      </c>
      <c r="G15" s="81" t="s">
        <v>331</v>
      </c>
      <c r="H15" s="81" t="s">
        <v>255</v>
      </c>
      <c r="I15" s="148">
        <v>79163177</v>
      </c>
      <c r="J15" s="78" t="s">
        <v>256</v>
      </c>
      <c r="K15" s="78"/>
      <c r="L15" s="78" t="s">
        <v>444</v>
      </c>
      <c r="M15" s="78" t="s">
        <v>270</v>
      </c>
      <c r="N15" s="149" t="s">
        <v>445</v>
      </c>
      <c r="O15" s="78" t="s">
        <v>260</v>
      </c>
    </row>
    <row r="16" spans="1:15" ht="120" customHeight="1" x14ac:dyDescent="0.25">
      <c r="A16" s="79" t="s">
        <v>38</v>
      </c>
      <c r="B16" s="80" t="s">
        <v>264</v>
      </c>
      <c r="C16" s="81">
        <v>80</v>
      </c>
      <c r="D16" s="81" t="s">
        <v>446</v>
      </c>
      <c r="E16" s="78" t="s">
        <v>443</v>
      </c>
      <c r="F16" s="78" t="s">
        <v>443</v>
      </c>
      <c r="G16" s="81" t="s">
        <v>331</v>
      </c>
      <c r="H16" s="81" t="s">
        <v>255</v>
      </c>
      <c r="I16" s="148">
        <v>79580588</v>
      </c>
      <c r="J16" s="78" t="s">
        <v>256</v>
      </c>
      <c r="K16" s="78"/>
      <c r="L16" s="78" t="s">
        <v>444</v>
      </c>
      <c r="M16" s="78" t="s">
        <v>270</v>
      </c>
      <c r="N16" s="149" t="s">
        <v>447</v>
      </c>
      <c r="O16" s="78" t="s">
        <v>260</v>
      </c>
    </row>
    <row r="17" spans="1:15" ht="75" customHeight="1" x14ac:dyDescent="0.25">
      <c r="A17" s="134" t="s">
        <v>39</v>
      </c>
      <c r="B17" s="136" t="s">
        <v>265</v>
      </c>
      <c r="C17" s="132">
        <v>80</v>
      </c>
      <c r="D17" s="78" t="s">
        <v>267</v>
      </c>
      <c r="E17" s="133"/>
      <c r="F17" s="132"/>
      <c r="G17" s="133" t="s">
        <v>448</v>
      </c>
      <c r="H17" s="81" t="s">
        <v>255</v>
      </c>
      <c r="I17" s="150">
        <v>80000000</v>
      </c>
      <c r="J17" s="133" t="s">
        <v>256</v>
      </c>
      <c r="K17" s="133"/>
      <c r="L17" s="133" t="s">
        <v>271</v>
      </c>
      <c r="M17" s="78" t="s">
        <v>270</v>
      </c>
      <c r="N17" s="77" t="s">
        <v>449</v>
      </c>
      <c r="O17" s="78" t="s">
        <v>260</v>
      </c>
    </row>
    <row r="18" spans="1:15" ht="71.25" x14ac:dyDescent="0.25">
      <c r="A18" s="79" t="s">
        <v>40</v>
      </c>
      <c r="B18" s="80" t="s">
        <v>266</v>
      </c>
      <c r="C18" s="81">
        <v>80</v>
      </c>
      <c r="D18" s="78" t="s">
        <v>267</v>
      </c>
      <c r="E18" s="82"/>
      <c r="F18" s="82"/>
      <c r="G18" s="81" t="s">
        <v>268</v>
      </c>
      <c r="H18" s="81" t="s">
        <v>255</v>
      </c>
      <c r="I18" s="148">
        <v>78891698</v>
      </c>
      <c r="J18" s="78" t="s">
        <v>256</v>
      </c>
      <c r="K18" s="78"/>
      <c r="L18" s="78" t="s">
        <v>269</v>
      </c>
      <c r="M18" s="78" t="s">
        <v>270</v>
      </c>
      <c r="N18" s="77" t="s">
        <v>271</v>
      </c>
      <c r="O18" s="78" t="s">
        <v>272</v>
      </c>
    </row>
    <row r="19" spans="1:15" ht="88.5" customHeight="1" x14ac:dyDescent="0.25">
      <c r="A19" s="215" t="s">
        <v>41</v>
      </c>
      <c r="B19" s="181" t="s">
        <v>273</v>
      </c>
      <c r="C19" s="204">
        <v>80</v>
      </c>
      <c r="D19" s="193" t="s">
        <v>274</v>
      </c>
      <c r="E19" s="193" t="s">
        <v>275</v>
      </c>
      <c r="F19" s="193" t="s">
        <v>191</v>
      </c>
      <c r="G19" s="193"/>
      <c r="H19" s="193"/>
      <c r="I19" s="213">
        <v>72621867</v>
      </c>
      <c r="J19" s="193" t="s">
        <v>256</v>
      </c>
      <c r="K19" s="193"/>
      <c r="L19" s="193" t="s">
        <v>276</v>
      </c>
      <c r="M19" s="189" t="s">
        <v>277</v>
      </c>
      <c r="N19" s="77" t="s">
        <v>278</v>
      </c>
      <c r="O19" s="78" t="s">
        <v>260</v>
      </c>
    </row>
    <row r="20" spans="1:15" ht="57" x14ac:dyDescent="0.25">
      <c r="A20" s="216"/>
      <c r="B20" s="210"/>
      <c r="C20" s="205"/>
      <c r="D20" s="203"/>
      <c r="E20" s="203"/>
      <c r="F20" s="203"/>
      <c r="G20" s="203"/>
      <c r="H20" s="203"/>
      <c r="I20" s="214"/>
      <c r="J20" s="203"/>
      <c r="K20" s="203"/>
      <c r="L20" s="203"/>
      <c r="M20" s="190"/>
      <c r="N20" s="77" t="s">
        <v>279</v>
      </c>
      <c r="O20" s="78" t="s">
        <v>272</v>
      </c>
    </row>
    <row r="21" spans="1:15" ht="68.25" customHeight="1" x14ac:dyDescent="0.25">
      <c r="A21" s="216"/>
      <c r="B21" s="210"/>
      <c r="C21" s="205"/>
      <c r="D21" s="203"/>
      <c r="E21" s="203"/>
      <c r="F21" s="203"/>
      <c r="G21" s="203"/>
      <c r="H21" s="203"/>
      <c r="I21" s="214"/>
      <c r="J21" s="203"/>
      <c r="K21" s="203"/>
      <c r="L21" s="203"/>
      <c r="M21" s="190"/>
      <c r="N21" s="77" t="s">
        <v>280</v>
      </c>
      <c r="O21" s="78" t="s">
        <v>260</v>
      </c>
    </row>
    <row r="22" spans="1:15" ht="76.5" customHeight="1" x14ac:dyDescent="0.25">
      <c r="A22" s="134" t="s">
        <v>42</v>
      </c>
      <c r="B22" s="131" t="s">
        <v>281</v>
      </c>
      <c r="C22" s="132">
        <v>80</v>
      </c>
      <c r="D22" s="133" t="s">
        <v>282</v>
      </c>
      <c r="E22" s="83" t="s">
        <v>275</v>
      </c>
      <c r="F22" s="133" t="s">
        <v>191</v>
      </c>
      <c r="G22" s="132" t="s">
        <v>283</v>
      </c>
      <c r="H22" s="132" t="s">
        <v>255</v>
      </c>
      <c r="I22" s="151">
        <v>69753142</v>
      </c>
      <c r="J22" s="133" t="s">
        <v>256</v>
      </c>
      <c r="K22" s="133"/>
      <c r="L22" s="133" t="s">
        <v>284</v>
      </c>
      <c r="M22" s="135" t="s">
        <v>285</v>
      </c>
      <c r="N22" s="77" t="s">
        <v>286</v>
      </c>
      <c r="O22" s="78" t="s">
        <v>287</v>
      </c>
    </row>
    <row r="23" spans="1:15" ht="42.75" x14ac:dyDescent="0.25">
      <c r="A23" s="152" t="s">
        <v>43</v>
      </c>
      <c r="B23" s="80" t="s">
        <v>288</v>
      </c>
      <c r="C23" s="81">
        <v>80</v>
      </c>
      <c r="D23" s="82"/>
      <c r="E23" s="78" t="s">
        <v>450</v>
      </c>
      <c r="F23" s="82"/>
      <c r="G23" s="82"/>
      <c r="H23" s="82"/>
      <c r="I23" s="153"/>
      <c r="J23" s="78"/>
      <c r="K23" s="78"/>
      <c r="L23" s="78"/>
      <c r="M23" s="77"/>
      <c r="N23" s="77"/>
      <c r="O23" s="78"/>
    </row>
    <row r="24" spans="1:15" ht="42.75" x14ac:dyDescent="0.25">
      <c r="A24" s="208" t="s">
        <v>44</v>
      </c>
      <c r="B24" s="181" t="s">
        <v>289</v>
      </c>
      <c r="C24" s="204">
        <v>80</v>
      </c>
      <c r="D24" s="204" t="s">
        <v>290</v>
      </c>
      <c r="E24" s="193" t="s">
        <v>291</v>
      </c>
      <c r="F24" s="193" t="s">
        <v>292</v>
      </c>
      <c r="G24" s="193"/>
      <c r="H24" s="193" t="s">
        <v>255</v>
      </c>
      <c r="I24" s="211"/>
      <c r="J24" s="193" t="s">
        <v>256</v>
      </c>
      <c r="K24" s="193"/>
      <c r="L24" s="193" t="s">
        <v>451</v>
      </c>
      <c r="M24" s="189"/>
      <c r="N24" s="77" t="s">
        <v>293</v>
      </c>
      <c r="O24" s="78" t="s">
        <v>294</v>
      </c>
    </row>
    <row r="25" spans="1:15" ht="57" x14ac:dyDescent="0.25">
      <c r="A25" s="209"/>
      <c r="B25" s="210"/>
      <c r="C25" s="205"/>
      <c r="D25" s="205"/>
      <c r="E25" s="203"/>
      <c r="F25" s="203"/>
      <c r="G25" s="203"/>
      <c r="H25" s="203"/>
      <c r="I25" s="212"/>
      <c r="J25" s="203"/>
      <c r="K25" s="203"/>
      <c r="L25" s="203"/>
      <c r="M25" s="190"/>
      <c r="N25" s="77" t="s">
        <v>295</v>
      </c>
      <c r="O25" s="78" t="s">
        <v>296</v>
      </c>
    </row>
    <row r="26" spans="1:15" ht="48" customHeight="1" x14ac:dyDescent="0.25">
      <c r="A26" s="217"/>
      <c r="B26" s="182"/>
      <c r="C26" s="206"/>
      <c r="D26" s="206"/>
      <c r="E26" s="194"/>
      <c r="F26" s="194"/>
      <c r="G26" s="194"/>
      <c r="H26" s="194"/>
      <c r="I26" s="218"/>
      <c r="J26" s="194"/>
      <c r="K26" s="194"/>
      <c r="L26" s="194"/>
      <c r="M26" s="191"/>
      <c r="N26" s="77" t="s">
        <v>297</v>
      </c>
      <c r="O26" s="78" t="s">
        <v>294</v>
      </c>
    </row>
    <row r="27" spans="1:15" ht="80.25" customHeight="1" x14ac:dyDescent="0.25">
      <c r="A27" s="215" t="s">
        <v>45</v>
      </c>
      <c r="B27" s="181" t="s">
        <v>298</v>
      </c>
      <c r="C27" s="204">
        <v>80</v>
      </c>
      <c r="D27" s="193" t="s">
        <v>299</v>
      </c>
      <c r="E27" s="193" t="s">
        <v>300</v>
      </c>
      <c r="F27" s="204" t="s">
        <v>301</v>
      </c>
      <c r="G27" s="204" t="s">
        <v>302</v>
      </c>
      <c r="H27" s="204" t="s">
        <v>255</v>
      </c>
      <c r="I27" s="211">
        <v>79428709</v>
      </c>
      <c r="J27" s="193" t="s">
        <v>256</v>
      </c>
      <c r="K27" s="193"/>
      <c r="L27" s="193" t="s">
        <v>452</v>
      </c>
      <c r="M27" s="189" t="s">
        <v>303</v>
      </c>
      <c r="N27" s="77" t="s">
        <v>304</v>
      </c>
      <c r="O27" s="78" t="s">
        <v>287</v>
      </c>
    </row>
    <row r="28" spans="1:15" ht="78" customHeight="1" x14ac:dyDescent="0.25">
      <c r="A28" s="216"/>
      <c r="B28" s="210"/>
      <c r="C28" s="205"/>
      <c r="D28" s="203"/>
      <c r="E28" s="203"/>
      <c r="F28" s="205"/>
      <c r="G28" s="205"/>
      <c r="H28" s="205"/>
      <c r="I28" s="212"/>
      <c r="J28" s="203"/>
      <c r="K28" s="203"/>
      <c r="L28" s="203"/>
      <c r="M28" s="190"/>
      <c r="N28" s="77" t="s">
        <v>305</v>
      </c>
      <c r="O28" s="78" t="s">
        <v>287</v>
      </c>
    </row>
    <row r="29" spans="1:15" ht="74.25" customHeight="1" x14ac:dyDescent="0.25">
      <c r="A29" s="215" t="s">
        <v>46</v>
      </c>
      <c r="B29" s="181" t="s">
        <v>306</v>
      </c>
      <c r="C29" s="204">
        <v>80</v>
      </c>
      <c r="D29" s="193" t="s">
        <v>307</v>
      </c>
      <c r="E29" s="193"/>
      <c r="F29" s="204" t="s">
        <v>308</v>
      </c>
      <c r="G29" s="193" t="s">
        <v>309</v>
      </c>
      <c r="H29" s="193" t="s">
        <v>255</v>
      </c>
      <c r="I29" s="213">
        <v>75494285</v>
      </c>
      <c r="J29" s="204" t="s">
        <v>256</v>
      </c>
      <c r="K29" s="193"/>
      <c r="L29" s="193" t="s">
        <v>310</v>
      </c>
      <c r="M29" s="189" t="s">
        <v>285</v>
      </c>
      <c r="N29" s="78" t="s">
        <v>311</v>
      </c>
      <c r="O29" s="78" t="s">
        <v>287</v>
      </c>
    </row>
    <row r="30" spans="1:15" ht="78.75" customHeight="1" x14ac:dyDescent="0.25">
      <c r="A30" s="216"/>
      <c r="B30" s="210"/>
      <c r="C30" s="205"/>
      <c r="D30" s="203"/>
      <c r="E30" s="203"/>
      <c r="F30" s="205"/>
      <c r="G30" s="203"/>
      <c r="H30" s="203"/>
      <c r="I30" s="214"/>
      <c r="J30" s="205"/>
      <c r="K30" s="203"/>
      <c r="L30" s="203"/>
      <c r="M30" s="190"/>
      <c r="N30" s="78" t="s">
        <v>312</v>
      </c>
      <c r="O30" s="78" t="s">
        <v>287</v>
      </c>
    </row>
    <row r="31" spans="1:15" ht="76.5" customHeight="1" x14ac:dyDescent="0.25">
      <c r="A31" s="216"/>
      <c r="B31" s="210"/>
      <c r="C31" s="205"/>
      <c r="D31" s="203"/>
      <c r="E31" s="203"/>
      <c r="F31" s="205"/>
      <c r="G31" s="203"/>
      <c r="H31" s="203"/>
      <c r="I31" s="214"/>
      <c r="J31" s="205"/>
      <c r="K31" s="203"/>
      <c r="L31" s="203"/>
      <c r="M31" s="190"/>
      <c r="N31" s="78" t="s">
        <v>313</v>
      </c>
      <c r="O31" s="78" t="s">
        <v>287</v>
      </c>
    </row>
    <row r="32" spans="1:15" ht="43.5" customHeight="1" x14ac:dyDescent="0.25">
      <c r="A32" s="154" t="s">
        <v>47</v>
      </c>
      <c r="B32" s="131" t="s">
        <v>314</v>
      </c>
      <c r="C32" s="132">
        <v>80</v>
      </c>
      <c r="D32" s="133" t="s">
        <v>315</v>
      </c>
      <c r="E32" s="133"/>
      <c r="F32" s="133" t="s">
        <v>316</v>
      </c>
      <c r="G32" s="133" t="s">
        <v>309</v>
      </c>
      <c r="H32" s="133" t="s">
        <v>255</v>
      </c>
      <c r="I32" s="150" t="s">
        <v>453</v>
      </c>
      <c r="J32" s="133" t="s">
        <v>256</v>
      </c>
      <c r="K32" s="133"/>
      <c r="L32" s="133"/>
      <c r="M32" s="135"/>
      <c r="N32" s="77"/>
      <c r="O32" s="78"/>
    </row>
    <row r="33" spans="1:15" ht="59.25" customHeight="1" x14ac:dyDescent="0.25">
      <c r="A33" s="134" t="s">
        <v>48</v>
      </c>
      <c r="B33" s="131" t="s">
        <v>317</v>
      </c>
      <c r="C33" s="132">
        <v>80</v>
      </c>
      <c r="D33" s="133" t="s">
        <v>318</v>
      </c>
      <c r="E33" s="132" t="s">
        <v>454</v>
      </c>
      <c r="F33" s="132" t="s">
        <v>454</v>
      </c>
      <c r="G33" s="132" t="s">
        <v>455</v>
      </c>
      <c r="H33" s="133" t="s">
        <v>255</v>
      </c>
      <c r="I33" s="151">
        <v>79207110</v>
      </c>
      <c r="J33" s="133" t="s">
        <v>256</v>
      </c>
      <c r="K33" s="133"/>
      <c r="L33" s="133" t="s">
        <v>319</v>
      </c>
      <c r="M33" s="135" t="s">
        <v>320</v>
      </c>
      <c r="N33" s="77"/>
      <c r="O33" s="78"/>
    </row>
    <row r="34" spans="1:15" ht="73.5" customHeight="1" x14ac:dyDescent="0.25">
      <c r="A34" s="134" t="s">
        <v>49</v>
      </c>
      <c r="B34" s="131" t="s">
        <v>321</v>
      </c>
      <c r="C34" s="132">
        <v>80</v>
      </c>
      <c r="D34" s="133" t="s">
        <v>318</v>
      </c>
      <c r="E34" s="132" t="s">
        <v>454</v>
      </c>
      <c r="F34" s="132" t="s">
        <v>454</v>
      </c>
      <c r="G34" s="132" t="s">
        <v>455</v>
      </c>
      <c r="H34" s="133" t="s">
        <v>255</v>
      </c>
      <c r="I34" s="151">
        <v>78805044</v>
      </c>
      <c r="J34" s="133" t="s">
        <v>256</v>
      </c>
      <c r="K34" s="133"/>
      <c r="L34" s="133" t="s">
        <v>322</v>
      </c>
      <c r="M34" s="135" t="s">
        <v>320</v>
      </c>
      <c r="N34" s="77" t="s">
        <v>319</v>
      </c>
      <c r="O34" s="78" t="s">
        <v>287</v>
      </c>
    </row>
    <row r="35" spans="1:15" ht="60.75" customHeight="1" x14ac:dyDescent="0.25">
      <c r="A35" s="79" t="s">
        <v>50</v>
      </c>
      <c r="B35" s="80" t="s">
        <v>323</v>
      </c>
      <c r="C35" s="81">
        <v>80</v>
      </c>
      <c r="D35" s="78" t="s">
        <v>456</v>
      </c>
      <c r="E35" s="78" t="s">
        <v>237</v>
      </c>
      <c r="F35" s="78" t="s">
        <v>237</v>
      </c>
      <c r="G35" s="78" t="s">
        <v>457</v>
      </c>
      <c r="H35" s="78" t="s">
        <v>255</v>
      </c>
      <c r="I35" s="155">
        <v>79812294</v>
      </c>
      <c r="J35" s="133" t="s">
        <v>256</v>
      </c>
      <c r="K35" s="78"/>
      <c r="L35" s="78" t="s">
        <v>458</v>
      </c>
      <c r="M35" s="135" t="s">
        <v>320</v>
      </c>
      <c r="N35" s="77" t="s">
        <v>459</v>
      </c>
      <c r="O35" s="78"/>
    </row>
    <row r="36" spans="1:15" ht="57" x14ac:dyDescent="0.25">
      <c r="A36" s="152" t="s">
        <v>51</v>
      </c>
      <c r="B36" s="80" t="s">
        <v>324</v>
      </c>
      <c r="C36" s="81">
        <v>80</v>
      </c>
      <c r="D36" s="78" t="s">
        <v>456</v>
      </c>
      <c r="E36" s="78" t="s">
        <v>237</v>
      </c>
      <c r="F36" s="78" t="s">
        <v>237</v>
      </c>
      <c r="G36" s="78"/>
      <c r="H36" s="78"/>
      <c r="I36" s="155"/>
      <c r="J36" s="78"/>
      <c r="K36" s="78"/>
      <c r="L36" s="78" t="s">
        <v>460</v>
      </c>
      <c r="M36" s="77"/>
      <c r="N36" s="77"/>
      <c r="O36" s="78"/>
    </row>
    <row r="37" spans="1:15" ht="42.75" x14ac:dyDescent="0.25">
      <c r="A37" s="152" t="s">
        <v>52</v>
      </c>
      <c r="B37" s="80" t="s">
        <v>325</v>
      </c>
      <c r="C37" s="81">
        <v>80</v>
      </c>
      <c r="D37" s="82"/>
      <c r="E37" s="78" t="s">
        <v>450</v>
      </c>
      <c r="F37" s="82"/>
      <c r="G37" s="82"/>
      <c r="H37" s="82"/>
      <c r="I37" s="153"/>
      <c r="J37" s="78"/>
      <c r="K37" s="78"/>
      <c r="L37" s="78"/>
      <c r="M37" s="77"/>
      <c r="N37" s="77"/>
      <c r="O37" s="78"/>
    </row>
    <row r="38" spans="1:15" ht="85.5" customHeight="1" x14ac:dyDescent="0.25">
      <c r="A38" s="156" t="s">
        <v>53</v>
      </c>
      <c r="B38" s="80" t="s">
        <v>326</v>
      </c>
      <c r="C38" s="81">
        <v>80</v>
      </c>
      <c r="D38" s="78" t="s">
        <v>461</v>
      </c>
      <c r="E38" s="78" t="s">
        <v>462</v>
      </c>
      <c r="F38" s="78" t="s">
        <v>462</v>
      </c>
      <c r="G38" s="78" t="s">
        <v>463</v>
      </c>
      <c r="H38" s="78" t="s">
        <v>255</v>
      </c>
      <c r="I38" s="155">
        <v>77961963</v>
      </c>
      <c r="J38" s="78" t="s">
        <v>256</v>
      </c>
      <c r="K38" s="78"/>
      <c r="L38" s="78" t="s">
        <v>464</v>
      </c>
      <c r="M38" s="77" t="s">
        <v>303</v>
      </c>
      <c r="N38" s="77" t="s">
        <v>465</v>
      </c>
      <c r="O38" s="157" t="s">
        <v>466</v>
      </c>
    </row>
    <row r="39" spans="1:15" ht="78" customHeight="1" x14ac:dyDescent="0.25">
      <c r="A39" s="208" t="s">
        <v>54</v>
      </c>
      <c r="B39" s="181" t="s">
        <v>327</v>
      </c>
      <c r="C39" s="204">
        <v>80</v>
      </c>
      <c r="D39" s="193" t="s">
        <v>328</v>
      </c>
      <c r="E39" s="193" t="s">
        <v>329</v>
      </c>
      <c r="F39" s="193" t="s">
        <v>330</v>
      </c>
      <c r="G39" s="193" t="s">
        <v>331</v>
      </c>
      <c r="H39" s="193" t="s">
        <v>255</v>
      </c>
      <c r="I39" s="213">
        <v>79000000</v>
      </c>
      <c r="J39" s="193" t="s">
        <v>256</v>
      </c>
      <c r="K39" s="193"/>
      <c r="L39" s="193" t="s">
        <v>332</v>
      </c>
      <c r="M39" s="189" t="s">
        <v>320</v>
      </c>
      <c r="N39" s="77" t="s">
        <v>333</v>
      </c>
      <c r="O39" s="78" t="s">
        <v>287</v>
      </c>
    </row>
    <row r="40" spans="1:15" ht="78" customHeight="1" x14ac:dyDescent="0.25">
      <c r="A40" s="209"/>
      <c r="B40" s="210"/>
      <c r="C40" s="205"/>
      <c r="D40" s="203"/>
      <c r="E40" s="203"/>
      <c r="F40" s="194"/>
      <c r="G40" s="203"/>
      <c r="H40" s="203"/>
      <c r="I40" s="214"/>
      <c r="J40" s="203"/>
      <c r="K40" s="203"/>
      <c r="L40" s="203"/>
      <c r="M40" s="190"/>
      <c r="N40" s="77" t="s">
        <v>334</v>
      </c>
      <c r="O40" s="78" t="s">
        <v>287</v>
      </c>
    </row>
    <row r="41" spans="1:15" ht="73.5" customHeight="1" x14ac:dyDescent="0.25">
      <c r="A41" s="208" t="s">
        <v>55</v>
      </c>
      <c r="B41" s="181" t="s">
        <v>335</v>
      </c>
      <c r="C41" s="193">
        <v>80</v>
      </c>
      <c r="D41" s="193" t="s">
        <v>336</v>
      </c>
      <c r="E41" s="193" t="s">
        <v>337</v>
      </c>
      <c r="F41" s="193" t="s">
        <v>338</v>
      </c>
      <c r="G41" s="193" t="s">
        <v>339</v>
      </c>
      <c r="H41" s="193" t="s">
        <v>255</v>
      </c>
      <c r="I41" s="211">
        <v>76028254</v>
      </c>
      <c r="J41" s="193" t="s">
        <v>256</v>
      </c>
      <c r="K41" s="193"/>
      <c r="L41" s="193" t="s">
        <v>340</v>
      </c>
      <c r="M41" s="189" t="s">
        <v>320</v>
      </c>
      <c r="N41" s="77" t="s">
        <v>341</v>
      </c>
      <c r="O41" s="78" t="s">
        <v>287</v>
      </c>
    </row>
    <row r="42" spans="1:15" ht="79.5" customHeight="1" x14ac:dyDescent="0.25">
      <c r="A42" s="209"/>
      <c r="B42" s="210"/>
      <c r="C42" s="203"/>
      <c r="D42" s="203"/>
      <c r="E42" s="203"/>
      <c r="F42" s="194"/>
      <c r="G42" s="203"/>
      <c r="H42" s="203"/>
      <c r="I42" s="212"/>
      <c r="J42" s="203"/>
      <c r="K42" s="203"/>
      <c r="L42" s="203"/>
      <c r="M42" s="190"/>
      <c r="N42" s="77" t="s">
        <v>342</v>
      </c>
      <c r="O42" s="78" t="s">
        <v>287</v>
      </c>
    </row>
    <row r="43" spans="1:15" x14ac:dyDescent="0.25">
      <c r="A43" s="79"/>
      <c r="B43" s="158" t="s">
        <v>74</v>
      </c>
      <c r="C43" s="81"/>
      <c r="D43" s="82"/>
      <c r="E43" s="82"/>
      <c r="F43" s="82"/>
      <c r="G43" s="82"/>
      <c r="H43" s="82"/>
      <c r="I43" s="82"/>
      <c r="J43" s="78"/>
      <c r="K43" s="78"/>
      <c r="L43" s="78"/>
      <c r="M43" s="77"/>
      <c r="N43" s="77"/>
      <c r="O43" s="78"/>
    </row>
    <row r="44" spans="1:15" ht="57" x14ac:dyDescent="0.25">
      <c r="A44" s="79" t="s">
        <v>35</v>
      </c>
      <c r="B44" s="80" t="s">
        <v>343</v>
      </c>
      <c r="C44" s="81"/>
      <c r="D44" s="82"/>
      <c r="E44" s="78" t="s">
        <v>450</v>
      </c>
      <c r="F44" s="82"/>
      <c r="G44" s="82"/>
      <c r="H44" s="82"/>
      <c r="I44" s="82"/>
      <c r="J44" s="78"/>
      <c r="K44" s="78"/>
      <c r="L44" s="78"/>
      <c r="M44" s="77"/>
      <c r="N44" s="77"/>
      <c r="O44" s="78"/>
    </row>
    <row r="45" spans="1:15" ht="42.75" x14ac:dyDescent="0.25">
      <c r="A45" s="79" t="s">
        <v>36</v>
      </c>
      <c r="B45" s="80" t="s">
        <v>344</v>
      </c>
      <c r="C45" s="81"/>
      <c r="D45" s="82"/>
      <c r="E45" s="78" t="s">
        <v>450</v>
      </c>
      <c r="F45" s="82"/>
      <c r="G45" s="82"/>
      <c r="H45" s="82"/>
      <c r="I45" s="82"/>
      <c r="J45" s="78"/>
      <c r="K45" s="78"/>
      <c r="L45" s="78"/>
      <c r="M45" s="77"/>
      <c r="N45" s="77"/>
      <c r="O45" s="78"/>
    </row>
    <row r="46" spans="1:15" x14ac:dyDescent="0.25">
      <c r="A46" s="159"/>
      <c r="B46" s="160" t="s">
        <v>429</v>
      </c>
      <c r="C46" s="81"/>
      <c r="D46" s="82"/>
      <c r="E46" s="78"/>
      <c r="F46" s="82"/>
      <c r="G46" s="82"/>
      <c r="H46" s="82"/>
      <c r="I46" s="82"/>
      <c r="J46" s="78"/>
      <c r="K46" s="78"/>
      <c r="L46" s="78"/>
      <c r="M46" s="77"/>
      <c r="N46" s="77"/>
      <c r="O46" s="78"/>
    </row>
    <row r="47" spans="1:15" ht="42.75" customHeight="1" x14ac:dyDescent="0.25">
      <c r="A47" s="195">
        <v>1</v>
      </c>
      <c r="B47" s="94" t="s">
        <v>467</v>
      </c>
      <c r="C47" s="195" t="s">
        <v>440</v>
      </c>
      <c r="D47" s="204" t="s">
        <v>468</v>
      </c>
      <c r="E47" s="193" t="s">
        <v>469</v>
      </c>
      <c r="F47" s="193" t="s">
        <v>469</v>
      </c>
      <c r="G47" s="204" t="s">
        <v>448</v>
      </c>
      <c r="H47" s="204" t="s">
        <v>470</v>
      </c>
      <c r="I47" s="204">
        <v>319464000</v>
      </c>
      <c r="J47" s="193" t="s">
        <v>471</v>
      </c>
      <c r="K47" s="193"/>
      <c r="L47" s="193" t="s">
        <v>472</v>
      </c>
      <c r="M47" s="193" t="s">
        <v>270</v>
      </c>
      <c r="N47" s="189" t="s">
        <v>473</v>
      </c>
      <c r="O47" s="193" t="s">
        <v>287</v>
      </c>
    </row>
    <row r="48" spans="1:15" ht="34.5" customHeight="1" x14ac:dyDescent="0.25">
      <c r="A48" s="196"/>
      <c r="B48" s="94" t="s">
        <v>474</v>
      </c>
      <c r="C48" s="207"/>
      <c r="D48" s="205"/>
      <c r="E48" s="203"/>
      <c r="F48" s="203"/>
      <c r="G48" s="205"/>
      <c r="H48" s="205"/>
      <c r="I48" s="206"/>
      <c r="J48" s="203"/>
      <c r="K48" s="203"/>
      <c r="L48" s="194"/>
      <c r="M48" s="194"/>
      <c r="N48" s="191"/>
      <c r="O48" s="194"/>
    </row>
    <row r="49" spans="1:15" ht="75" customHeight="1" x14ac:dyDescent="0.25">
      <c r="A49" s="207"/>
      <c r="B49" s="94" t="s">
        <v>475</v>
      </c>
      <c r="C49" s="94" t="s">
        <v>476</v>
      </c>
      <c r="D49" s="206"/>
      <c r="E49" s="194"/>
      <c r="F49" s="194"/>
      <c r="G49" s="206"/>
      <c r="H49" s="206"/>
      <c r="I49" s="81">
        <v>77220000</v>
      </c>
      <c r="J49" s="194"/>
      <c r="K49" s="194"/>
      <c r="L49" s="78" t="s">
        <v>472</v>
      </c>
      <c r="M49" s="78" t="s">
        <v>270</v>
      </c>
      <c r="N49" s="77" t="s">
        <v>473</v>
      </c>
      <c r="O49" s="78" t="s">
        <v>287</v>
      </c>
    </row>
    <row r="50" spans="1:15" x14ac:dyDescent="0.25">
      <c r="A50" s="159"/>
      <c r="B50" s="160" t="s">
        <v>431</v>
      </c>
      <c r="C50" s="81"/>
      <c r="D50" s="82"/>
      <c r="E50" s="78"/>
      <c r="F50" s="82"/>
      <c r="G50" s="82"/>
      <c r="H50" s="82"/>
      <c r="I50" s="82"/>
      <c r="J50" s="78"/>
      <c r="K50" s="78"/>
      <c r="L50" s="78"/>
      <c r="M50" s="77"/>
      <c r="N50" s="77"/>
      <c r="O50" s="78"/>
    </row>
    <row r="51" spans="1:15" ht="72" x14ac:dyDescent="0.25">
      <c r="A51" s="195">
        <v>1</v>
      </c>
      <c r="B51" s="94" t="s">
        <v>477</v>
      </c>
      <c r="C51" s="197">
        <v>3263</v>
      </c>
      <c r="D51" s="200"/>
      <c r="E51" s="193" t="s">
        <v>478</v>
      </c>
      <c r="F51" s="193" t="s">
        <v>478</v>
      </c>
      <c r="G51" s="204" t="s">
        <v>463</v>
      </c>
      <c r="H51" s="204" t="s">
        <v>479</v>
      </c>
      <c r="I51" s="161">
        <v>1521301040</v>
      </c>
      <c r="J51" s="193" t="s">
        <v>471</v>
      </c>
      <c r="K51" s="78"/>
      <c r="L51" s="78" t="s">
        <v>480</v>
      </c>
      <c r="M51" s="78" t="s">
        <v>270</v>
      </c>
      <c r="N51" s="78" t="s">
        <v>481</v>
      </c>
      <c r="O51" s="78" t="s">
        <v>400</v>
      </c>
    </row>
    <row r="52" spans="1:15" ht="72" x14ac:dyDescent="0.25">
      <c r="A52" s="196"/>
      <c r="B52" s="94" t="s">
        <v>482</v>
      </c>
      <c r="C52" s="198"/>
      <c r="D52" s="201"/>
      <c r="E52" s="203"/>
      <c r="F52" s="203"/>
      <c r="G52" s="205"/>
      <c r="H52" s="205"/>
      <c r="I52" s="161">
        <v>1636861660</v>
      </c>
      <c r="J52" s="203"/>
      <c r="K52" s="78"/>
      <c r="L52" s="78" t="s">
        <v>480</v>
      </c>
      <c r="M52" s="78" t="s">
        <v>270</v>
      </c>
      <c r="N52" s="78" t="s">
        <v>481</v>
      </c>
      <c r="O52" s="78" t="s">
        <v>400</v>
      </c>
    </row>
    <row r="53" spans="1:15" ht="72" x14ac:dyDescent="0.25">
      <c r="A53" s="196"/>
      <c r="B53" s="94" t="s">
        <v>483</v>
      </c>
      <c r="C53" s="199"/>
      <c r="D53" s="202"/>
      <c r="E53" s="194"/>
      <c r="F53" s="194"/>
      <c r="G53" s="206"/>
      <c r="H53" s="206"/>
      <c r="I53" s="161">
        <v>52692500</v>
      </c>
      <c r="J53" s="194"/>
      <c r="K53" s="78"/>
      <c r="L53" s="78" t="s">
        <v>481</v>
      </c>
      <c r="M53" s="78" t="s">
        <v>270</v>
      </c>
      <c r="N53" s="78" t="s">
        <v>480</v>
      </c>
      <c r="O53" s="78" t="s">
        <v>400</v>
      </c>
    </row>
    <row r="54" spans="1:15" ht="64.5" customHeight="1" x14ac:dyDescent="0.25">
      <c r="A54" s="189" t="s">
        <v>37</v>
      </c>
      <c r="B54" s="84" t="s">
        <v>345</v>
      </c>
      <c r="C54" s="78">
        <v>4600000000</v>
      </c>
      <c r="D54" s="78"/>
      <c r="E54" s="78"/>
      <c r="F54" s="78"/>
      <c r="G54" s="78"/>
      <c r="H54" s="78"/>
      <c r="I54" s="78"/>
      <c r="J54" s="78"/>
      <c r="K54" s="78"/>
      <c r="L54" s="78"/>
      <c r="M54" s="77"/>
      <c r="N54" s="77"/>
      <c r="O54" s="78"/>
    </row>
    <row r="55" spans="1:15" ht="71.25" x14ac:dyDescent="0.25">
      <c r="A55" s="190"/>
      <c r="B55" s="85" t="s">
        <v>346</v>
      </c>
      <c r="C55" s="86">
        <v>187000000</v>
      </c>
      <c r="D55" s="87" t="s">
        <v>347</v>
      </c>
      <c r="E55" s="87" t="s">
        <v>189</v>
      </c>
      <c r="F55" s="87" t="s">
        <v>189</v>
      </c>
      <c r="G55" s="87" t="s">
        <v>190</v>
      </c>
      <c r="H55" s="87" t="s">
        <v>192</v>
      </c>
      <c r="I55" s="88">
        <v>187000000</v>
      </c>
      <c r="J55" s="78" t="s">
        <v>188</v>
      </c>
      <c r="K55" s="78"/>
      <c r="L55" s="85" t="s">
        <v>348</v>
      </c>
      <c r="M55" s="77" t="s">
        <v>349</v>
      </c>
      <c r="N55" s="77" t="s">
        <v>350</v>
      </c>
      <c r="O55" s="78" t="s">
        <v>351</v>
      </c>
    </row>
    <row r="56" spans="1:15" ht="85.5" x14ac:dyDescent="0.25">
      <c r="A56" s="190"/>
      <c r="B56" s="85" t="s">
        <v>352</v>
      </c>
      <c r="C56" s="86">
        <v>454300000</v>
      </c>
      <c r="D56" s="87" t="s">
        <v>347</v>
      </c>
      <c r="E56" s="87" t="s">
        <v>189</v>
      </c>
      <c r="F56" s="87" t="s">
        <v>189</v>
      </c>
      <c r="G56" s="87" t="s">
        <v>190</v>
      </c>
      <c r="H56" s="87" t="s">
        <v>192</v>
      </c>
      <c r="I56" s="78">
        <v>454250000</v>
      </c>
      <c r="J56" s="78" t="s">
        <v>188</v>
      </c>
      <c r="K56" s="78"/>
      <c r="L56" s="78" t="s">
        <v>353</v>
      </c>
      <c r="M56" s="77" t="s">
        <v>354</v>
      </c>
      <c r="N56" s="77" t="s">
        <v>355</v>
      </c>
      <c r="O56" s="78" t="s">
        <v>356</v>
      </c>
    </row>
    <row r="57" spans="1:15" ht="144" customHeight="1" x14ac:dyDescent="0.25">
      <c r="A57" s="190"/>
      <c r="B57" s="85" t="s">
        <v>357</v>
      </c>
      <c r="C57" s="86">
        <v>66500000</v>
      </c>
      <c r="D57" s="87" t="s">
        <v>347</v>
      </c>
      <c r="E57" s="87" t="s">
        <v>189</v>
      </c>
      <c r="F57" s="87" t="s">
        <v>189</v>
      </c>
      <c r="G57" s="87" t="s">
        <v>190</v>
      </c>
      <c r="H57" s="87" t="s">
        <v>192</v>
      </c>
      <c r="I57" s="89">
        <v>61600000</v>
      </c>
      <c r="J57" s="78" t="s">
        <v>188</v>
      </c>
      <c r="K57" s="78"/>
      <c r="L57" s="78" t="s">
        <v>358</v>
      </c>
      <c r="M57" s="77" t="s">
        <v>359</v>
      </c>
      <c r="N57" s="77" t="s">
        <v>360</v>
      </c>
      <c r="O57" s="77" t="s">
        <v>361</v>
      </c>
    </row>
    <row r="58" spans="1:15" ht="71.25" x14ac:dyDescent="0.25">
      <c r="A58" s="190"/>
      <c r="B58" s="85" t="s">
        <v>362</v>
      </c>
      <c r="C58" s="78">
        <v>1200000</v>
      </c>
      <c r="D58" s="87" t="s">
        <v>347</v>
      </c>
      <c r="E58" s="87" t="s">
        <v>189</v>
      </c>
      <c r="F58" s="87" t="s">
        <v>189</v>
      </c>
      <c r="G58" s="87" t="s">
        <v>190</v>
      </c>
      <c r="H58" s="87" t="s">
        <v>192</v>
      </c>
      <c r="I58" s="78">
        <v>1050000</v>
      </c>
      <c r="J58" s="78" t="s">
        <v>188</v>
      </c>
      <c r="K58" s="78"/>
      <c r="L58" s="78" t="s">
        <v>363</v>
      </c>
      <c r="M58" s="77" t="s">
        <v>354</v>
      </c>
      <c r="N58" s="77" t="s">
        <v>364</v>
      </c>
      <c r="O58" s="78" t="s">
        <v>365</v>
      </c>
    </row>
    <row r="59" spans="1:15" ht="71.25" x14ac:dyDescent="0.25">
      <c r="A59" s="190"/>
      <c r="B59" s="85" t="s">
        <v>366</v>
      </c>
      <c r="C59" s="86">
        <v>13500000</v>
      </c>
      <c r="D59" s="87" t="s">
        <v>347</v>
      </c>
      <c r="E59" s="87" t="s">
        <v>189</v>
      </c>
      <c r="F59" s="87" t="s">
        <v>189</v>
      </c>
      <c r="G59" s="87" t="s">
        <v>190</v>
      </c>
      <c r="H59" s="87" t="s">
        <v>192</v>
      </c>
      <c r="I59" s="78">
        <v>12896400</v>
      </c>
      <c r="J59" s="78" t="s">
        <v>188</v>
      </c>
      <c r="K59" s="78"/>
      <c r="L59" s="78" t="s">
        <v>367</v>
      </c>
      <c r="M59" s="77" t="s">
        <v>354</v>
      </c>
      <c r="N59" s="77" t="s">
        <v>368</v>
      </c>
      <c r="O59" s="78"/>
    </row>
    <row r="60" spans="1:15" ht="57" x14ac:dyDescent="0.25">
      <c r="A60" s="190"/>
      <c r="B60" s="85" t="s">
        <v>369</v>
      </c>
      <c r="C60" s="86">
        <v>24750000</v>
      </c>
      <c r="D60" s="87" t="s">
        <v>347</v>
      </c>
      <c r="E60" s="87" t="s">
        <v>189</v>
      </c>
      <c r="F60" s="87" t="s">
        <v>189</v>
      </c>
      <c r="G60" s="87" t="s">
        <v>190</v>
      </c>
      <c r="H60" s="87" t="s">
        <v>192</v>
      </c>
      <c r="I60" s="88">
        <v>24750000</v>
      </c>
      <c r="J60" s="78" t="s">
        <v>188</v>
      </c>
      <c r="K60" s="78"/>
      <c r="L60" s="78" t="s">
        <v>370</v>
      </c>
      <c r="M60" s="77" t="s">
        <v>371</v>
      </c>
      <c r="N60" s="77" t="s">
        <v>372</v>
      </c>
      <c r="O60" s="78" t="s">
        <v>365</v>
      </c>
    </row>
    <row r="61" spans="1:15" ht="71.25" x14ac:dyDescent="0.25">
      <c r="A61" s="190"/>
      <c r="B61" s="85" t="s">
        <v>373</v>
      </c>
      <c r="C61" s="86">
        <v>22000000</v>
      </c>
      <c r="D61" s="87" t="s">
        <v>347</v>
      </c>
      <c r="E61" s="87" t="s">
        <v>189</v>
      </c>
      <c r="F61" s="87" t="s">
        <v>189</v>
      </c>
      <c r="G61" s="87" t="s">
        <v>190</v>
      </c>
      <c r="H61" s="87" t="s">
        <v>192</v>
      </c>
      <c r="I61" s="88">
        <v>22000000</v>
      </c>
      <c r="J61" s="78" t="s">
        <v>188</v>
      </c>
      <c r="K61" s="78"/>
      <c r="L61" s="78" t="s">
        <v>374</v>
      </c>
      <c r="M61" s="77" t="s">
        <v>371</v>
      </c>
      <c r="N61" s="77" t="s">
        <v>375</v>
      </c>
      <c r="O61" s="78" t="s">
        <v>365</v>
      </c>
    </row>
    <row r="62" spans="1:15" ht="71.25" x14ac:dyDescent="0.25">
      <c r="A62" s="190"/>
      <c r="B62" s="85" t="s">
        <v>376</v>
      </c>
      <c r="C62" s="86">
        <v>14850000</v>
      </c>
      <c r="D62" s="87" t="s">
        <v>347</v>
      </c>
      <c r="E62" s="87" t="s">
        <v>189</v>
      </c>
      <c r="F62" s="87" t="s">
        <v>189</v>
      </c>
      <c r="G62" s="87" t="s">
        <v>190</v>
      </c>
      <c r="H62" s="87" t="s">
        <v>192</v>
      </c>
      <c r="I62" s="88">
        <v>14850000</v>
      </c>
      <c r="J62" s="78" t="s">
        <v>188</v>
      </c>
      <c r="K62" s="78"/>
      <c r="L62" s="78" t="s">
        <v>374</v>
      </c>
      <c r="M62" s="77" t="s">
        <v>371</v>
      </c>
      <c r="N62" s="77" t="s">
        <v>375</v>
      </c>
      <c r="O62" s="78" t="s">
        <v>365</v>
      </c>
    </row>
    <row r="63" spans="1:15" ht="57" x14ac:dyDescent="0.25">
      <c r="A63" s="190"/>
      <c r="B63" s="85" t="s">
        <v>377</v>
      </c>
      <c r="C63" s="86">
        <v>600000</v>
      </c>
      <c r="D63" s="87" t="s">
        <v>347</v>
      </c>
      <c r="E63" s="87" t="s">
        <v>189</v>
      </c>
      <c r="F63" s="87" t="s">
        <v>189</v>
      </c>
      <c r="G63" s="87" t="s">
        <v>190</v>
      </c>
      <c r="H63" s="87" t="s">
        <v>192</v>
      </c>
      <c r="I63" s="78">
        <v>440000</v>
      </c>
      <c r="J63" s="78" t="s">
        <v>188</v>
      </c>
      <c r="K63" s="78"/>
      <c r="L63" s="78" t="s">
        <v>374</v>
      </c>
      <c r="M63" s="77" t="s">
        <v>371</v>
      </c>
      <c r="N63" s="77" t="s">
        <v>368</v>
      </c>
      <c r="O63" s="78"/>
    </row>
    <row r="64" spans="1:15" ht="57" x14ac:dyDescent="0.25">
      <c r="A64" s="190"/>
      <c r="B64" s="85" t="s">
        <v>378</v>
      </c>
      <c r="C64" s="86">
        <v>900000</v>
      </c>
      <c r="D64" s="87" t="s">
        <v>347</v>
      </c>
      <c r="E64" s="87" t="s">
        <v>189</v>
      </c>
      <c r="F64" s="87" t="s">
        <v>189</v>
      </c>
      <c r="G64" s="87" t="s">
        <v>190</v>
      </c>
      <c r="H64" s="87" t="s">
        <v>192</v>
      </c>
      <c r="I64" s="78">
        <v>660000</v>
      </c>
      <c r="J64" s="78" t="s">
        <v>188</v>
      </c>
      <c r="K64" s="78"/>
      <c r="L64" s="78" t="s">
        <v>374</v>
      </c>
      <c r="M64" s="77" t="s">
        <v>371</v>
      </c>
      <c r="N64" s="77" t="s">
        <v>368</v>
      </c>
      <c r="O64" s="78"/>
    </row>
    <row r="65" spans="1:15" ht="57" x14ac:dyDescent="0.25">
      <c r="A65" s="190"/>
      <c r="B65" s="85" t="s">
        <v>379</v>
      </c>
      <c r="C65" s="86">
        <v>510000</v>
      </c>
      <c r="D65" s="87" t="s">
        <v>347</v>
      </c>
      <c r="E65" s="87" t="s">
        <v>189</v>
      </c>
      <c r="F65" s="87" t="s">
        <v>189</v>
      </c>
      <c r="G65" s="87" t="s">
        <v>190</v>
      </c>
      <c r="H65" s="87" t="s">
        <v>192</v>
      </c>
      <c r="I65" s="90">
        <v>200000</v>
      </c>
      <c r="J65" s="78" t="s">
        <v>188</v>
      </c>
      <c r="K65" s="78"/>
      <c r="L65" s="78" t="s">
        <v>374</v>
      </c>
      <c r="M65" s="77" t="s">
        <v>371</v>
      </c>
      <c r="N65" s="77" t="s">
        <v>368</v>
      </c>
      <c r="O65" s="78"/>
    </row>
    <row r="66" spans="1:15" ht="57" x14ac:dyDescent="0.25">
      <c r="A66" s="190"/>
      <c r="B66" s="85" t="s">
        <v>380</v>
      </c>
      <c r="C66" s="86">
        <v>340000</v>
      </c>
      <c r="D66" s="87" t="s">
        <v>347</v>
      </c>
      <c r="E66" s="87" t="s">
        <v>189</v>
      </c>
      <c r="F66" s="87" t="s">
        <v>189</v>
      </c>
      <c r="G66" s="87" t="s">
        <v>190</v>
      </c>
      <c r="H66" s="87" t="s">
        <v>192</v>
      </c>
      <c r="I66" s="90">
        <v>340000</v>
      </c>
      <c r="J66" s="78" t="s">
        <v>188</v>
      </c>
      <c r="K66" s="78"/>
      <c r="L66" s="78" t="s">
        <v>374</v>
      </c>
      <c r="M66" s="77" t="s">
        <v>371</v>
      </c>
      <c r="N66" s="77" t="s">
        <v>368</v>
      </c>
      <c r="O66" s="78"/>
    </row>
    <row r="67" spans="1:15" ht="57" x14ac:dyDescent="0.25">
      <c r="A67" s="190"/>
      <c r="B67" s="85" t="s">
        <v>381</v>
      </c>
      <c r="C67" s="86">
        <v>390000</v>
      </c>
      <c r="D67" s="87" t="s">
        <v>347</v>
      </c>
      <c r="E67" s="87" t="s">
        <v>189</v>
      </c>
      <c r="F67" s="87" t="s">
        <v>189</v>
      </c>
      <c r="G67" s="87" t="s">
        <v>190</v>
      </c>
      <c r="H67" s="87" t="s">
        <v>192</v>
      </c>
      <c r="I67" s="90">
        <v>330000</v>
      </c>
      <c r="J67" s="78" t="s">
        <v>188</v>
      </c>
      <c r="K67" s="78"/>
      <c r="L67" s="78" t="s">
        <v>374</v>
      </c>
      <c r="M67" s="77" t="s">
        <v>371</v>
      </c>
      <c r="N67" s="77" t="s">
        <v>368</v>
      </c>
      <c r="O67" s="78"/>
    </row>
    <row r="68" spans="1:15" ht="71.25" x14ac:dyDescent="0.25">
      <c r="A68" s="190"/>
      <c r="B68" s="85" t="s">
        <v>382</v>
      </c>
      <c r="C68" s="86">
        <v>37800000</v>
      </c>
      <c r="D68" s="87" t="s">
        <v>347</v>
      </c>
      <c r="E68" s="87" t="s">
        <v>189</v>
      </c>
      <c r="F68" s="87" t="s">
        <v>189</v>
      </c>
      <c r="G68" s="87" t="s">
        <v>190</v>
      </c>
      <c r="H68" s="87" t="s">
        <v>192</v>
      </c>
      <c r="I68" s="90">
        <v>33197400</v>
      </c>
      <c r="J68" s="78" t="s">
        <v>188</v>
      </c>
      <c r="K68" s="78"/>
      <c r="L68" s="85" t="s">
        <v>383</v>
      </c>
      <c r="M68" s="77" t="s">
        <v>371</v>
      </c>
      <c r="N68" s="77" t="s">
        <v>368</v>
      </c>
      <c r="O68" s="78"/>
    </row>
    <row r="69" spans="1:15" ht="114" x14ac:dyDescent="0.25">
      <c r="A69" s="190"/>
      <c r="B69" s="85" t="s">
        <v>384</v>
      </c>
      <c r="C69" s="86">
        <v>19000000</v>
      </c>
      <c r="D69" s="87" t="s">
        <v>347</v>
      </c>
      <c r="E69" s="87" t="s">
        <v>189</v>
      </c>
      <c r="F69" s="87" t="s">
        <v>189</v>
      </c>
      <c r="G69" s="87" t="s">
        <v>190</v>
      </c>
      <c r="H69" s="87" t="s">
        <v>192</v>
      </c>
      <c r="I69" s="90">
        <v>15900000</v>
      </c>
      <c r="J69" s="78" t="s">
        <v>188</v>
      </c>
      <c r="K69" s="78"/>
      <c r="L69" s="85" t="s">
        <v>385</v>
      </c>
      <c r="M69" s="77" t="s">
        <v>371</v>
      </c>
      <c r="N69" s="77" t="s">
        <v>368</v>
      </c>
      <c r="O69" s="78"/>
    </row>
    <row r="70" spans="1:15" ht="124.5" customHeight="1" x14ac:dyDescent="0.25">
      <c r="A70" s="190"/>
      <c r="B70" s="91" t="s">
        <v>386</v>
      </c>
      <c r="C70" s="86">
        <v>289920000</v>
      </c>
      <c r="D70" s="87" t="s">
        <v>347</v>
      </c>
      <c r="E70" s="87" t="s">
        <v>189</v>
      </c>
      <c r="F70" s="87" t="s">
        <v>189</v>
      </c>
      <c r="G70" s="87" t="s">
        <v>190</v>
      </c>
      <c r="H70" s="87" t="s">
        <v>192</v>
      </c>
      <c r="I70" s="88">
        <v>289920000</v>
      </c>
      <c r="J70" s="78" t="s">
        <v>188</v>
      </c>
      <c r="K70" s="78"/>
      <c r="L70" s="78" t="s">
        <v>358</v>
      </c>
      <c r="M70" s="77" t="s">
        <v>359</v>
      </c>
      <c r="N70" s="77" t="s">
        <v>387</v>
      </c>
      <c r="O70" s="77" t="s">
        <v>361</v>
      </c>
    </row>
    <row r="71" spans="1:15" ht="57" x14ac:dyDescent="0.25">
      <c r="A71" s="190"/>
      <c r="B71" s="77" t="s">
        <v>178</v>
      </c>
      <c r="C71" s="78">
        <v>15000000</v>
      </c>
      <c r="D71" s="87" t="s">
        <v>347</v>
      </c>
      <c r="E71" s="87" t="s">
        <v>189</v>
      </c>
      <c r="F71" s="87" t="s">
        <v>189</v>
      </c>
      <c r="G71" s="87" t="s">
        <v>190</v>
      </c>
      <c r="H71" s="87" t="s">
        <v>192</v>
      </c>
      <c r="I71" s="78">
        <v>14302458</v>
      </c>
      <c r="J71" s="78" t="s">
        <v>188</v>
      </c>
      <c r="K71" s="78"/>
      <c r="L71" s="78" t="s">
        <v>388</v>
      </c>
      <c r="M71" s="77" t="s">
        <v>371</v>
      </c>
      <c r="N71" s="77" t="s">
        <v>368</v>
      </c>
      <c r="O71" s="78"/>
    </row>
    <row r="72" spans="1:15" ht="99.75" x14ac:dyDescent="0.25">
      <c r="A72" s="190"/>
      <c r="B72" s="92" t="s">
        <v>389</v>
      </c>
      <c r="C72" s="78">
        <v>21025000</v>
      </c>
      <c r="D72" s="87" t="s">
        <v>347</v>
      </c>
      <c r="E72" s="87" t="s">
        <v>189</v>
      </c>
      <c r="F72" s="87" t="s">
        <v>189</v>
      </c>
      <c r="G72" s="87" t="s">
        <v>190</v>
      </c>
      <c r="H72" s="87" t="s">
        <v>192</v>
      </c>
      <c r="I72" s="93">
        <v>16733435</v>
      </c>
      <c r="J72" s="78" t="s">
        <v>188</v>
      </c>
      <c r="K72" s="78"/>
      <c r="L72" s="94" t="s">
        <v>390</v>
      </c>
      <c r="M72" s="77" t="s">
        <v>371</v>
      </c>
      <c r="N72" s="77" t="s">
        <v>391</v>
      </c>
      <c r="O72" s="78" t="s">
        <v>365</v>
      </c>
    </row>
    <row r="73" spans="1:15" ht="99.75" x14ac:dyDescent="0.25">
      <c r="A73" s="190"/>
      <c r="B73" s="92" t="s">
        <v>392</v>
      </c>
      <c r="C73" s="78">
        <v>82500000</v>
      </c>
      <c r="D73" s="87" t="s">
        <v>347</v>
      </c>
      <c r="E73" s="87" t="s">
        <v>189</v>
      </c>
      <c r="F73" s="87" t="s">
        <v>189</v>
      </c>
      <c r="G73" s="87" t="s">
        <v>190</v>
      </c>
      <c r="H73" s="87" t="s">
        <v>192</v>
      </c>
      <c r="I73" s="93">
        <v>66902550</v>
      </c>
      <c r="J73" s="78" t="s">
        <v>188</v>
      </c>
      <c r="K73" s="78"/>
      <c r="L73" s="94" t="s">
        <v>390</v>
      </c>
      <c r="M73" s="77" t="s">
        <v>371</v>
      </c>
      <c r="N73" s="77" t="s">
        <v>391</v>
      </c>
      <c r="O73" s="78" t="s">
        <v>365</v>
      </c>
    </row>
    <row r="74" spans="1:15" ht="58.5" customHeight="1" x14ac:dyDescent="0.25">
      <c r="A74" s="190"/>
      <c r="B74" s="77" t="s">
        <v>393</v>
      </c>
      <c r="C74" s="95">
        <v>2976000</v>
      </c>
      <c r="D74" s="87" t="s">
        <v>347</v>
      </c>
      <c r="E74" s="87" t="s">
        <v>189</v>
      </c>
      <c r="F74" s="87" t="s">
        <v>189</v>
      </c>
      <c r="G74" s="87" t="s">
        <v>190</v>
      </c>
      <c r="H74" s="87" t="s">
        <v>192</v>
      </c>
      <c r="I74" s="93">
        <v>2480000</v>
      </c>
      <c r="J74" s="78" t="s">
        <v>188</v>
      </c>
      <c r="K74" s="78"/>
      <c r="L74" s="78" t="s">
        <v>394</v>
      </c>
      <c r="M74" s="77" t="s">
        <v>371</v>
      </c>
      <c r="N74" s="77" t="s">
        <v>368</v>
      </c>
      <c r="O74" s="78"/>
    </row>
    <row r="75" spans="1:15" ht="57" x14ac:dyDescent="0.25">
      <c r="A75" s="190"/>
      <c r="B75" s="77" t="s">
        <v>395</v>
      </c>
      <c r="C75" s="95">
        <v>32340000</v>
      </c>
      <c r="D75" s="87" t="s">
        <v>347</v>
      </c>
      <c r="E75" s="87" t="s">
        <v>189</v>
      </c>
      <c r="F75" s="87" t="s">
        <v>189</v>
      </c>
      <c r="G75" s="87" t="s">
        <v>190</v>
      </c>
      <c r="H75" s="87" t="s">
        <v>192</v>
      </c>
      <c r="I75" s="93">
        <v>34400000</v>
      </c>
      <c r="J75" s="78" t="s">
        <v>188</v>
      </c>
      <c r="K75" s="78"/>
      <c r="L75" s="78" t="s">
        <v>394</v>
      </c>
      <c r="M75" s="77" t="s">
        <v>371</v>
      </c>
      <c r="N75" s="77" t="s">
        <v>368</v>
      </c>
      <c r="O75" s="78"/>
    </row>
    <row r="76" spans="1:15" ht="57" x14ac:dyDescent="0.25">
      <c r="A76" s="190"/>
      <c r="B76" s="77" t="s">
        <v>396</v>
      </c>
      <c r="C76" s="95">
        <v>9801600</v>
      </c>
      <c r="D76" s="87" t="s">
        <v>347</v>
      </c>
      <c r="E76" s="87" t="s">
        <v>189</v>
      </c>
      <c r="F76" s="87" t="s">
        <v>189</v>
      </c>
      <c r="G76" s="87" t="s">
        <v>190</v>
      </c>
      <c r="H76" s="87" t="s">
        <v>192</v>
      </c>
      <c r="I76" s="93">
        <v>8160000</v>
      </c>
      <c r="J76" s="78" t="s">
        <v>188</v>
      </c>
      <c r="K76" s="78"/>
      <c r="L76" s="78" t="s">
        <v>394</v>
      </c>
      <c r="M76" s="77" t="s">
        <v>371</v>
      </c>
      <c r="N76" s="77" t="s">
        <v>368</v>
      </c>
      <c r="O76" s="78"/>
    </row>
    <row r="77" spans="1:15" ht="57" x14ac:dyDescent="0.25">
      <c r="A77" s="190"/>
      <c r="B77" s="77" t="s">
        <v>397</v>
      </c>
      <c r="C77" s="96">
        <v>20028000</v>
      </c>
      <c r="D77" s="87" t="s">
        <v>347</v>
      </c>
      <c r="E77" s="87" t="s">
        <v>189</v>
      </c>
      <c r="F77" s="87" t="s">
        <v>189</v>
      </c>
      <c r="G77" s="87" t="s">
        <v>190</v>
      </c>
      <c r="H77" s="87" t="s">
        <v>192</v>
      </c>
      <c r="I77" s="93">
        <v>19980000</v>
      </c>
      <c r="J77" s="78" t="s">
        <v>188</v>
      </c>
      <c r="K77" s="78"/>
      <c r="L77" s="78" t="s">
        <v>394</v>
      </c>
      <c r="M77" s="77" t="s">
        <v>371</v>
      </c>
      <c r="N77" s="77" t="s">
        <v>368</v>
      </c>
      <c r="O77" s="78"/>
    </row>
    <row r="78" spans="1:15" ht="99.75" x14ac:dyDescent="0.25">
      <c r="A78" s="190"/>
      <c r="B78" s="77" t="s">
        <v>398</v>
      </c>
      <c r="C78" s="78">
        <v>3000000</v>
      </c>
      <c r="D78" s="87" t="s">
        <v>347</v>
      </c>
      <c r="E78" s="87" t="s">
        <v>189</v>
      </c>
      <c r="F78" s="87" t="s">
        <v>189</v>
      </c>
      <c r="G78" s="87" t="s">
        <v>190</v>
      </c>
      <c r="H78" s="87" t="s">
        <v>192</v>
      </c>
      <c r="I78" s="93">
        <v>2475000</v>
      </c>
      <c r="J78" s="78" t="s">
        <v>188</v>
      </c>
      <c r="K78" s="78"/>
      <c r="L78" s="94" t="s">
        <v>399</v>
      </c>
      <c r="M78" s="77" t="s">
        <v>354</v>
      </c>
      <c r="N78" s="94" t="s">
        <v>390</v>
      </c>
      <c r="O78" s="78" t="s">
        <v>400</v>
      </c>
    </row>
    <row r="79" spans="1:15" ht="99.75" x14ac:dyDescent="0.25">
      <c r="A79" s="190"/>
      <c r="B79" s="77" t="s">
        <v>401</v>
      </c>
      <c r="C79" s="78">
        <v>11305000</v>
      </c>
      <c r="D79" s="87" t="s">
        <v>347</v>
      </c>
      <c r="E79" s="87" t="s">
        <v>189</v>
      </c>
      <c r="F79" s="87" t="s">
        <v>189</v>
      </c>
      <c r="G79" s="87" t="s">
        <v>190</v>
      </c>
      <c r="H79" s="87" t="s">
        <v>192</v>
      </c>
      <c r="I79" s="93">
        <v>8953560</v>
      </c>
      <c r="J79" s="78" t="s">
        <v>188</v>
      </c>
      <c r="K79" s="78"/>
      <c r="L79" s="94" t="s">
        <v>399</v>
      </c>
      <c r="M79" s="77" t="s">
        <v>354</v>
      </c>
      <c r="N79" s="94" t="s">
        <v>390</v>
      </c>
      <c r="O79" s="78" t="s">
        <v>400</v>
      </c>
    </row>
    <row r="80" spans="1:15" ht="106.5" customHeight="1" x14ac:dyDescent="0.25">
      <c r="A80" s="190"/>
      <c r="B80" s="77" t="s">
        <v>235</v>
      </c>
      <c r="C80" s="95">
        <v>12540000</v>
      </c>
      <c r="D80" s="87" t="s">
        <v>347</v>
      </c>
      <c r="E80" s="87" t="s">
        <v>189</v>
      </c>
      <c r="F80" s="87" t="s">
        <v>189</v>
      </c>
      <c r="G80" s="87" t="s">
        <v>190</v>
      </c>
      <c r="H80" s="87" t="s">
        <v>192</v>
      </c>
      <c r="I80" s="93">
        <v>12540000</v>
      </c>
      <c r="J80" s="78" t="s">
        <v>188</v>
      </c>
      <c r="K80" s="78"/>
      <c r="L80" s="94" t="s">
        <v>402</v>
      </c>
      <c r="M80" s="78" t="s">
        <v>403</v>
      </c>
      <c r="N80" s="77" t="s">
        <v>404</v>
      </c>
      <c r="O80" s="78" t="s">
        <v>405</v>
      </c>
    </row>
    <row r="81" spans="1:15" ht="114.75" customHeight="1" x14ac:dyDescent="0.25">
      <c r="A81" s="190"/>
      <c r="B81" s="92" t="s">
        <v>406</v>
      </c>
      <c r="C81" s="78">
        <v>33000000</v>
      </c>
      <c r="D81" s="87" t="s">
        <v>347</v>
      </c>
      <c r="E81" s="87" t="s">
        <v>189</v>
      </c>
      <c r="F81" s="87" t="s">
        <v>189</v>
      </c>
      <c r="G81" s="87" t="s">
        <v>190</v>
      </c>
      <c r="H81" s="87" t="s">
        <v>192</v>
      </c>
      <c r="I81" s="78">
        <v>33000000</v>
      </c>
      <c r="J81" s="78" t="s">
        <v>188</v>
      </c>
      <c r="K81" s="78"/>
      <c r="L81" s="94" t="s">
        <v>407</v>
      </c>
      <c r="M81" s="77" t="s">
        <v>359</v>
      </c>
      <c r="N81" s="77" t="s">
        <v>408</v>
      </c>
      <c r="O81" s="77" t="s">
        <v>409</v>
      </c>
    </row>
    <row r="82" spans="1:15" ht="69" customHeight="1" x14ac:dyDescent="0.25">
      <c r="A82" s="190"/>
      <c r="B82" s="77" t="s">
        <v>410</v>
      </c>
      <c r="C82" s="78">
        <v>48105600</v>
      </c>
      <c r="D82" s="87" t="s">
        <v>347</v>
      </c>
      <c r="E82" s="87" t="s">
        <v>189</v>
      </c>
      <c r="F82" s="87" t="s">
        <v>189</v>
      </c>
      <c r="G82" s="87" t="s">
        <v>190</v>
      </c>
      <c r="H82" s="87" t="s">
        <v>192</v>
      </c>
      <c r="I82" s="78">
        <v>36480000</v>
      </c>
      <c r="J82" s="78" t="s">
        <v>188</v>
      </c>
      <c r="K82" s="78"/>
      <c r="L82" s="78" t="s">
        <v>411</v>
      </c>
      <c r="M82" s="77" t="s">
        <v>354</v>
      </c>
      <c r="N82" s="97" t="s">
        <v>412</v>
      </c>
      <c r="O82" s="78" t="s">
        <v>400</v>
      </c>
    </row>
    <row r="83" spans="1:15" ht="71.25" customHeight="1" x14ac:dyDescent="0.25">
      <c r="A83" s="190"/>
      <c r="B83" s="77" t="s">
        <v>413</v>
      </c>
      <c r="C83" s="78">
        <v>9801600</v>
      </c>
      <c r="D83" s="87" t="s">
        <v>347</v>
      </c>
      <c r="E83" s="87" t="s">
        <v>189</v>
      </c>
      <c r="F83" s="87" t="s">
        <v>189</v>
      </c>
      <c r="G83" s="87" t="s">
        <v>190</v>
      </c>
      <c r="H83" s="87" t="s">
        <v>192</v>
      </c>
      <c r="I83" s="93">
        <v>7680000</v>
      </c>
      <c r="J83" s="78" t="s">
        <v>188</v>
      </c>
      <c r="K83" s="78"/>
      <c r="L83" s="78" t="s">
        <v>411</v>
      </c>
      <c r="M83" s="77" t="s">
        <v>354</v>
      </c>
      <c r="N83" s="94" t="s">
        <v>412</v>
      </c>
      <c r="O83" s="78" t="s">
        <v>400</v>
      </c>
    </row>
    <row r="84" spans="1:15" ht="61.5" customHeight="1" x14ac:dyDescent="0.25">
      <c r="A84" s="190"/>
      <c r="B84" s="77" t="s">
        <v>414</v>
      </c>
      <c r="C84" s="96">
        <v>21120000</v>
      </c>
      <c r="D84" s="87" t="s">
        <v>347</v>
      </c>
      <c r="E84" s="87" t="s">
        <v>189</v>
      </c>
      <c r="F84" s="87" t="s">
        <v>189</v>
      </c>
      <c r="G84" s="87" t="s">
        <v>190</v>
      </c>
      <c r="H84" s="87" t="s">
        <v>192</v>
      </c>
      <c r="I84" s="98">
        <v>21120000</v>
      </c>
      <c r="J84" s="78" t="s">
        <v>188</v>
      </c>
      <c r="K84" s="78"/>
      <c r="L84" s="94" t="s">
        <v>412</v>
      </c>
      <c r="M84" s="77" t="s">
        <v>371</v>
      </c>
      <c r="N84" s="77" t="s">
        <v>368</v>
      </c>
      <c r="O84" s="78"/>
    </row>
    <row r="85" spans="1:15" ht="113.25" customHeight="1" x14ac:dyDescent="0.25">
      <c r="A85" s="190"/>
      <c r="B85" s="99" t="s">
        <v>415</v>
      </c>
      <c r="C85" s="100">
        <v>81600000</v>
      </c>
      <c r="D85" s="87" t="s">
        <v>347</v>
      </c>
      <c r="E85" s="87" t="s">
        <v>189</v>
      </c>
      <c r="F85" s="87" t="s">
        <v>189</v>
      </c>
      <c r="G85" s="87" t="s">
        <v>190</v>
      </c>
      <c r="H85" s="87" t="s">
        <v>192</v>
      </c>
      <c r="I85" s="101">
        <v>81600000</v>
      </c>
      <c r="J85" s="78" t="s">
        <v>188</v>
      </c>
      <c r="K85" s="78"/>
      <c r="L85" s="78" t="s">
        <v>358</v>
      </c>
      <c r="M85" s="77" t="s">
        <v>359</v>
      </c>
      <c r="N85" s="77" t="s">
        <v>416</v>
      </c>
      <c r="O85" s="77" t="s">
        <v>361</v>
      </c>
    </row>
    <row r="86" spans="1:15" ht="146.25" customHeight="1" x14ac:dyDescent="0.25">
      <c r="A86" s="190"/>
      <c r="B86" s="92" t="s">
        <v>417</v>
      </c>
      <c r="C86" s="100">
        <v>550000000</v>
      </c>
      <c r="D86" s="87" t="s">
        <v>347</v>
      </c>
      <c r="E86" s="87" t="s">
        <v>189</v>
      </c>
      <c r="F86" s="87" t="s">
        <v>189</v>
      </c>
      <c r="G86" s="87" t="s">
        <v>190</v>
      </c>
      <c r="H86" s="87" t="s">
        <v>192</v>
      </c>
      <c r="I86" s="102">
        <v>549685398</v>
      </c>
      <c r="J86" s="78" t="s">
        <v>188</v>
      </c>
      <c r="K86" s="78"/>
      <c r="L86" s="94" t="s">
        <v>418</v>
      </c>
      <c r="M86" s="77" t="s">
        <v>371</v>
      </c>
      <c r="N86" s="77" t="s">
        <v>419</v>
      </c>
      <c r="O86" s="78" t="s">
        <v>365</v>
      </c>
    </row>
    <row r="87" spans="1:15" ht="100.5" customHeight="1" x14ac:dyDescent="0.25">
      <c r="A87" s="190"/>
      <c r="B87" s="77" t="s">
        <v>484</v>
      </c>
      <c r="C87" s="78">
        <v>81600000</v>
      </c>
      <c r="D87" s="87" t="s">
        <v>347</v>
      </c>
      <c r="E87" s="87" t="s">
        <v>189</v>
      </c>
      <c r="F87" s="87" t="s">
        <v>189</v>
      </c>
      <c r="G87" s="87" t="s">
        <v>485</v>
      </c>
      <c r="H87" s="87" t="s">
        <v>192</v>
      </c>
      <c r="I87" s="78">
        <v>81600000</v>
      </c>
      <c r="J87" s="78" t="s">
        <v>188</v>
      </c>
      <c r="K87" s="78"/>
      <c r="L87" s="94" t="s">
        <v>358</v>
      </c>
      <c r="M87" s="77" t="s">
        <v>359</v>
      </c>
      <c r="N87" s="77"/>
      <c r="O87" s="78"/>
    </row>
    <row r="88" spans="1:15" ht="99.75" customHeight="1" x14ac:dyDescent="0.25">
      <c r="A88" s="190"/>
      <c r="B88" s="77" t="s">
        <v>486</v>
      </c>
      <c r="C88" s="95">
        <v>57321600</v>
      </c>
      <c r="D88" s="87" t="s">
        <v>347</v>
      </c>
      <c r="E88" s="87" t="s">
        <v>189</v>
      </c>
      <c r="F88" s="87" t="s">
        <v>189</v>
      </c>
      <c r="G88" s="87" t="s">
        <v>485</v>
      </c>
      <c r="H88" s="87" t="s">
        <v>192</v>
      </c>
      <c r="I88" s="93">
        <v>44160000</v>
      </c>
      <c r="J88" s="78" t="s">
        <v>188</v>
      </c>
      <c r="K88" s="78"/>
      <c r="L88" s="78" t="s">
        <v>487</v>
      </c>
      <c r="M88" s="77" t="s">
        <v>488</v>
      </c>
      <c r="N88" s="78" t="s">
        <v>394</v>
      </c>
      <c r="O88" s="78" t="s">
        <v>400</v>
      </c>
    </row>
    <row r="89" spans="1:15" ht="21" customHeight="1" x14ac:dyDescent="0.25">
      <c r="A89" s="191"/>
      <c r="B89" s="92"/>
      <c r="C89" s="100"/>
      <c r="D89" s="87"/>
      <c r="E89" s="87"/>
      <c r="F89" s="87"/>
      <c r="G89" s="87"/>
      <c r="H89" s="87"/>
      <c r="I89" s="102"/>
      <c r="J89" s="78"/>
      <c r="K89" s="78"/>
      <c r="L89" s="94"/>
      <c r="M89" s="77"/>
      <c r="N89" s="77"/>
      <c r="O89" s="78"/>
    </row>
    <row r="90" spans="1:1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71.25" customHeight="1" x14ac:dyDescent="0.25">
      <c r="A91" s="192" t="s">
        <v>441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</row>
  </sheetData>
  <mergeCells count="129">
    <mergeCell ref="A13:A14"/>
    <mergeCell ref="B13:B14"/>
    <mergeCell ref="C13:C14"/>
    <mergeCell ref="D13:D14"/>
    <mergeCell ref="E13:E14"/>
    <mergeCell ref="A4:O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K13:K14"/>
    <mergeCell ref="L13:L14"/>
    <mergeCell ref="M13:M14"/>
    <mergeCell ref="F13:F14"/>
    <mergeCell ref="G13:G14"/>
    <mergeCell ref="D19:D21"/>
    <mergeCell ref="E19:E21"/>
    <mergeCell ref="F19:F21"/>
    <mergeCell ref="G19:G21"/>
    <mergeCell ref="H19:H21"/>
    <mergeCell ref="I19:I21"/>
    <mergeCell ref="H13:H14"/>
    <mergeCell ref="I13:I14"/>
    <mergeCell ref="J13:J14"/>
    <mergeCell ref="F27:F28"/>
    <mergeCell ref="G27:G28"/>
    <mergeCell ref="H27:H28"/>
    <mergeCell ref="I27:I28"/>
    <mergeCell ref="J19:J21"/>
    <mergeCell ref="K19:K21"/>
    <mergeCell ref="L19:L21"/>
    <mergeCell ref="M19:M2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A19:A21"/>
    <mergeCell ref="B19:B21"/>
    <mergeCell ref="C19:C21"/>
    <mergeCell ref="H39:H40"/>
    <mergeCell ref="I39:I40"/>
    <mergeCell ref="J27:J28"/>
    <mergeCell ref="K27:K28"/>
    <mergeCell ref="L27:L28"/>
    <mergeCell ref="M27:M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A27:A28"/>
    <mergeCell ref="B27:B28"/>
    <mergeCell ref="C27:C28"/>
    <mergeCell ref="D27:D28"/>
    <mergeCell ref="E27:E28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39:A40"/>
    <mergeCell ref="B39:B40"/>
    <mergeCell ref="C39:C40"/>
    <mergeCell ref="D39:D40"/>
    <mergeCell ref="E39:E40"/>
    <mergeCell ref="F39:F40"/>
    <mergeCell ref="G39:G40"/>
    <mergeCell ref="A54:A89"/>
    <mergeCell ref="A91:O91"/>
    <mergeCell ref="L47:L48"/>
    <mergeCell ref="M47:M48"/>
    <mergeCell ref="N47:N48"/>
    <mergeCell ref="O47:O48"/>
    <mergeCell ref="A51:A53"/>
    <mergeCell ref="C51:C53"/>
    <mergeCell ref="D51:D53"/>
    <mergeCell ref="E51:E53"/>
    <mergeCell ref="F51:F53"/>
    <mergeCell ref="G51:G53"/>
    <mergeCell ref="H51:H53"/>
    <mergeCell ref="J51:J53"/>
    <mergeCell ref="A47:A49"/>
    <mergeCell ref="C47:C48"/>
    <mergeCell ref="D47:D49"/>
    <mergeCell ref="E47:E49"/>
    <mergeCell ref="F47:F49"/>
    <mergeCell ref="G47:G49"/>
    <mergeCell ref="H47:H49"/>
    <mergeCell ref="I47:I48"/>
    <mergeCell ref="J47:J49"/>
    <mergeCell ref="K47:K49"/>
  </mergeCells>
  <hyperlinks>
    <hyperlink ref="E2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"/>
  <sheetViews>
    <sheetView workbookViewId="0">
      <selection activeCell="E10" sqref="E10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2.42578125" customWidth="1"/>
    <col min="5" max="5" width="14.28515625" bestFit="1" customWidth="1"/>
    <col min="6" max="6" width="15.7109375" customWidth="1"/>
    <col min="7" max="7" width="23.42578125" customWidth="1"/>
  </cols>
  <sheetData>
    <row r="1" spans="1:8" x14ac:dyDescent="0.25">
      <c r="A1" s="35"/>
      <c r="B1" s="35"/>
      <c r="C1" s="36"/>
      <c r="D1" s="35"/>
      <c r="E1" s="35"/>
      <c r="F1" s="36" t="s">
        <v>9</v>
      </c>
      <c r="G1" s="36"/>
      <c r="H1" s="35"/>
    </row>
    <row r="2" spans="1:8" x14ac:dyDescent="0.25">
      <c r="A2" s="35"/>
      <c r="B2" s="35"/>
      <c r="C2" s="36"/>
      <c r="D2" s="35"/>
      <c r="E2" s="35"/>
      <c r="F2" s="36" t="s">
        <v>489</v>
      </c>
      <c r="G2" s="36"/>
      <c r="H2" s="35"/>
    </row>
    <row r="3" spans="1:8" x14ac:dyDescent="0.25">
      <c r="A3" s="35"/>
      <c r="B3" s="8"/>
      <c r="C3" s="8"/>
      <c r="D3" s="8"/>
      <c r="E3" s="8"/>
      <c r="F3" s="35"/>
      <c r="G3" s="35"/>
      <c r="H3" s="35"/>
    </row>
    <row r="4" spans="1:8" ht="18.75" x14ac:dyDescent="0.25">
      <c r="A4" s="223" t="s">
        <v>100</v>
      </c>
      <c r="B4" s="223"/>
      <c r="C4" s="223"/>
      <c r="D4" s="223"/>
      <c r="E4" s="223"/>
      <c r="F4" s="223"/>
      <c r="G4" s="223"/>
      <c r="H4" s="35"/>
    </row>
    <row r="5" spans="1:8" ht="18.75" x14ac:dyDescent="0.25">
      <c r="A5" s="219" t="s">
        <v>99</v>
      </c>
      <c r="B5" s="219"/>
      <c r="C5" s="219"/>
      <c r="D5" s="219"/>
      <c r="E5" s="219"/>
      <c r="F5" s="219"/>
      <c r="G5" s="219"/>
      <c r="H5" s="35"/>
    </row>
    <row r="6" spans="1:8" x14ac:dyDescent="0.25">
      <c r="A6" s="35"/>
      <c r="B6" s="35"/>
      <c r="C6" s="8"/>
      <c r="D6" s="8"/>
      <c r="E6" s="8"/>
      <c r="F6" s="8"/>
      <c r="G6" s="8" t="s">
        <v>490</v>
      </c>
      <c r="H6" s="35"/>
    </row>
    <row r="7" spans="1:8" x14ac:dyDescent="0.25">
      <c r="A7" s="35"/>
      <c r="B7" s="35"/>
      <c r="C7" s="8"/>
      <c r="D7" s="8"/>
      <c r="E7" s="8"/>
      <c r="F7" s="8"/>
      <c r="G7" s="35"/>
      <c r="H7" s="35"/>
    </row>
    <row r="8" spans="1:8" x14ac:dyDescent="0.25">
      <c r="A8" s="35" t="s">
        <v>68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245</v>
      </c>
      <c r="B9" s="35"/>
      <c r="C9" s="35"/>
      <c r="D9" s="35"/>
      <c r="E9" s="35" t="s">
        <v>528</v>
      </c>
      <c r="F9" s="37"/>
      <c r="G9" s="37"/>
      <c r="H9" s="35"/>
    </row>
    <row r="10" spans="1:8" x14ac:dyDescent="0.25">
      <c r="A10" s="35"/>
      <c r="B10" s="35"/>
      <c r="C10" s="35"/>
      <c r="D10" s="35"/>
      <c r="E10" s="35"/>
      <c r="F10" s="37"/>
      <c r="G10" s="37" t="s">
        <v>67</v>
      </c>
      <c r="H10" s="35"/>
    </row>
    <row r="11" spans="1:8" ht="57" x14ac:dyDescent="0.25">
      <c r="A11" s="68" t="s">
        <v>15</v>
      </c>
      <c r="B11" s="69" t="s">
        <v>94</v>
      </c>
      <c r="C11" s="70" t="s">
        <v>95</v>
      </c>
      <c r="D11" s="71" t="s">
        <v>71</v>
      </c>
      <c r="E11" s="70" t="s">
        <v>491</v>
      </c>
      <c r="F11" s="70" t="s">
        <v>492</v>
      </c>
      <c r="G11" s="70" t="s">
        <v>493</v>
      </c>
      <c r="H11" s="35"/>
    </row>
    <row r="12" spans="1:8" s="50" customFormat="1" ht="51" x14ac:dyDescent="0.2">
      <c r="A12" s="60" t="s">
        <v>35</v>
      </c>
      <c r="B12" s="60" t="s">
        <v>176</v>
      </c>
      <c r="C12" s="162">
        <v>37800000</v>
      </c>
      <c r="D12" s="162">
        <v>33197400</v>
      </c>
      <c r="E12" s="162" t="s">
        <v>494</v>
      </c>
      <c r="F12" s="162">
        <v>13278636</v>
      </c>
      <c r="G12" s="57" t="s">
        <v>495</v>
      </c>
    </row>
    <row r="13" spans="1:8" s="50" customFormat="1" ht="63.75" x14ac:dyDescent="0.2">
      <c r="A13" s="60" t="s">
        <v>36</v>
      </c>
      <c r="B13" s="60" t="s">
        <v>177</v>
      </c>
      <c r="C13" s="162">
        <v>19000000</v>
      </c>
      <c r="D13" s="162">
        <v>15900000</v>
      </c>
      <c r="E13" s="162" t="s">
        <v>496</v>
      </c>
      <c r="F13" s="162">
        <v>6359850</v>
      </c>
      <c r="G13" s="57" t="s">
        <v>497</v>
      </c>
    </row>
    <row r="14" spans="1:8" s="50" customFormat="1" ht="76.5" x14ac:dyDescent="0.2">
      <c r="A14" s="60" t="s">
        <v>37</v>
      </c>
      <c r="B14" s="60" t="s">
        <v>178</v>
      </c>
      <c r="C14" s="162">
        <v>15000000</v>
      </c>
      <c r="D14" s="162">
        <v>14302458</v>
      </c>
      <c r="E14" s="162" t="s">
        <v>498</v>
      </c>
      <c r="F14" s="162">
        <v>5719398</v>
      </c>
      <c r="G14" s="57" t="s">
        <v>499</v>
      </c>
    </row>
    <row r="15" spans="1:8" s="50" customFormat="1" ht="63.75" x14ac:dyDescent="0.2">
      <c r="A15" s="60" t="s">
        <v>38</v>
      </c>
      <c r="B15" s="60" t="s">
        <v>179</v>
      </c>
      <c r="C15" s="162">
        <v>82500000</v>
      </c>
      <c r="D15" s="162">
        <v>82500000</v>
      </c>
      <c r="E15" s="162" t="s">
        <v>500</v>
      </c>
      <c r="F15" s="162">
        <v>33454178</v>
      </c>
      <c r="G15" s="57" t="s">
        <v>497</v>
      </c>
    </row>
    <row r="16" spans="1:8" s="50" customFormat="1" ht="51" x14ac:dyDescent="0.2">
      <c r="A16" s="60" t="s">
        <v>39</v>
      </c>
      <c r="B16" s="60" t="s">
        <v>501</v>
      </c>
      <c r="C16" s="162">
        <v>550000000</v>
      </c>
      <c r="D16" s="162">
        <v>549685398</v>
      </c>
      <c r="E16" s="162" t="s">
        <v>502</v>
      </c>
      <c r="F16" s="162">
        <v>225856680</v>
      </c>
      <c r="G16" s="67" t="s">
        <v>503</v>
      </c>
    </row>
    <row r="17" spans="1:7" s="50" customFormat="1" ht="38.25" x14ac:dyDescent="0.2">
      <c r="A17" s="60" t="s">
        <v>40</v>
      </c>
      <c r="B17" s="60" t="s">
        <v>484</v>
      </c>
      <c r="C17" s="162">
        <v>81600000</v>
      </c>
      <c r="D17" s="162">
        <v>81600000</v>
      </c>
      <c r="E17" s="162" t="s">
        <v>504</v>
      </c>
      <c r="F17" s="162">
        <v>40800000</v>
      </c>
      <c r="G17" s="57" t="s">
        <v>505</v>
      </c>
    </row>
    <row r="18" spans="1:7" s="50" customFormat="1" ht="38.25" x14ac:dyDescent="0.2">
      <c r="A18" s="163">
        <v>7</v>
      </c>
      <c r="B18" s="61" t="s">
        <v>386</v>
      </c>
      <c r="C18" s="162">
        <v>289920000</v>
      </c>
      <c r="D18" s="162">
        <v>289920000</v>
      </c>
      <c r="E18" s="164" t="s">
        <v>506</v>
      </c>
      <c r="F18" s="64">
        <v>101472000</v>
      </c>
      <c r="G18" s="57" t="s">
        <v>505</v>
      </c>
    </row>
    <row r="19" spans="1:7" s="50" customFormat="1" ht="25.5" x14ac:dyDescent="0.2">
      <c r="A19" s="67">
        <v>8</v>
      </c>
      <c r="B19" s="56" t="s">
        <v>352</v>
      </c>
      <c r="C19" s="162">
        <v>454300000</v>
      </c>
      <c r="D19" s="162">
        <v>454250000</v>
      </c>
      <c r="E19" s="164" t="s">
        <v>507</v>
      </c>
      <c r="F19" s="64">
        <v>222125000</v>
      </c>
      <c r="G19" s="67" t="s">
        <v>508</v>
      </c>
    </row>
    <row r="20" spans="1:7" s="50" customFormat="1" ht="38.25" x14ac:dyDescent="0.2">
      <c r="A20" s="163">
        <v>9</v>
      </c>
      <c r="B20" s="60" t="s">
        <v>509</v>
      </c>
      <c r="C20" s="64">
        <v>14305000</v>
      </c>
      <c r="D20" s="64">
        <v>11428560</v>
      </c>
      <c r="E20" s="164" t="s">
        <v>510</v>
      </c>
      <c r="F20" s="64">
        <v>11428560</v>
      </c>
      <c r="G20" s="67" t="s">
        <v>511</v>
      </c>
    </row>
    <row r="21" spans="1:7" s="50" customFormat="1" ht="12.75" x14ac:dyDescent="0.2">
      <c r="A21" s="48"/>
      <c r="B21" s="67"/>
      <c r="C21" s="67"/>
      <c r="D21" s="67"/>
      <c r="E21" s="67"/>
      <c r="F21" s="67"/>
      <c r="G21" s="67"/>
    </row>
    <row r="23" spans="1:7" x14ac:dyDescent="0.25">
      <c r="A23" s="222" t="s">
        <v>512</v>
      </c>
      <c r="B23" s="222"/>
      <c r="C23" s="222"/>
      <c r="D23" s="222"/>
      <c r="E23" s="222"/>
      <c r="F23" s="222"/>
      <c r="G23" s="222"/>
    </row>
  </sheetData>
  <mergeCells count="3">
    <mergeCell ref="A23:G2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114</v>
      </c>
      <c r="F2" s="12"/>
    </row>
    <row r="3" spans="1:6" x14ac:dyDescent="0.25">
      <c r="B3" s="23"/>
      <c r="C3" s="23"/>
      <c r="D3" s="34"/>
      <c r="E3" s="23"/>
    </row>
    <row r="4" spans="1:6" ht="19.5" x14ac:dyDescent="0.3">
      <c r="A4" s="224" t="s">
        <v>115</v>
      </c>
      <c r="B4" s="224"/>
      <c r="C4" s="224"/>
      <c r="D4" s="224"/>
      <c r="E4" s="224"/>
      <c r="F4" s="224"/>
    </row>
    <row r="5" spans="1:6" ht="19.5" x14ac:dyDescent="0.3">
      <c r="A5" s="224" t="s">
        <v>116</v>
      </c>
      <c r="B5" s="224"/>
      <c r="C5" s="224"/>
      <c r="D5" s="224"/>
      <c r="E5" s="224"/>
      <c r="F5" s="224"/>
    </row>
    <row r="6" spans="1:6" ht="19.5" x14ac:dyDescent="0.3">
      <c r="A6" s="224" t="s">
        <v>117</v>
      </c>
      <c r="B6" s="224"/>
      <c r="C6" s="224"/>
      <c r="D6" s="224"/>
      <c r="E6" s="224"/>
      <c r="F6" s="224"/>
    </row>
    <row r="7" spans="1:6" x14ac:dyDescent="0.25">
      <c r="C7" s="8"/>
      <c r="D7" s="8"/>
      <c r="E7" s="8"/>
      <c r="F7" s="8" t="s">
        <v>175</v>
      </c>
    </row>
    <row r="8" spans="1:6" x14ac:dyDescent="0.25">
      <c r="C8" s="8"/>
      <c r="D8" s="8"/>
      <c r="E8" s="8"/>
      <c r="F8" s="8"/>
    </row>
    <row r="9" spans="1:6" x14ac:dyDescent="0.25">
      <c r="A9" t="s">
        <v>68</v>
      </c>
      <c r="B9" s="3"/>
    </row>
    <row r="10" spans="1:6" x14ac:dyDescent="0.25">
      <c r="A10" t="s">
        <v>184</v>
      </c>
      <c r="F10" s="1"/>
    </row>
    <row r="11" spans="1:6" x14ac:dyDescent="0.25">
      <c r="F11" s="1"/>
    </row>
    <row r="12" spans="1:6" ht="45" x14ac:dyDescent="0.25">
      <c r="A12" s="21" t="s">
        <v>15</v>
      </c>
      <c r="B12" s="22" t="s">
        <v>101</v>
      </c>
      <c r="C12" s="10" t="s">
        <v>118</v>
      </c>
      <c r="D12" s="10" t="s">
        <v>119</v>
      </c>
      <c r="E12" s="10" t="s">
        <v>102</v>
      </c>
      <c r="F12" s="10" t="s">
        <v>112</v>
      </c>
    </row>
    <row r="13" spans="1:6" x14ac:dyDescent="0.25">
      <c r="A13" s="4"/>
      <c r="B13" s="14"/>
      <c r="C13" s="11"/>
      <c r="D13" s="11"/>
      <c r="E13" s="11"/>
      <c r="F13" s="11"/>
    </row>
    <row r="14" spans="1:6" x14ac:dyDescent="0.25">
      <c r="A14" s="4"/>
      <c r="B14" s="25"/>
      <c r="C14" s="11"/>
      <c r="D14" s="11"/>
      <c r="E14" s="11"/>
      <c r="F14" s="11"/>
    </row>
    <row r="15" spans="1:6" x14ac:dyDescent="0.25">
      <c r="A15" s="4"/>
      <c r="B15" s="25"/>
      <c r="C15" s="11"/>
      <c r="D15" s="11"/>
      <c r="E15" s="11"/>
      <c r="F15" s="11"/>
    </row>
    <row r="16" spans="1:6" x14ac:dyDescent="0.25">
      <c r="A16" s="4"/>
      <c r="B16" s="25"/>
      <c r="C16" s="5"/>
      <c r="D16" s="5"/>
      <c r="E16" s="5"/>
      <c r="F16" s="5"/>
    </row>
    <row r="17" spans="1:6" x14ac:dyDescent="0.25">
      <c r="A17" s="4"/>
      <c r="B17" s="13"/>
      <c r="C17" s="5"/>
      <c r="D17" s="5"/>
      <c r="E17" s="5"/>
      <c r="F17" s="5"/>
    </row>
    <row r="18" spans="1:6" x14ac:dyDescent="0.25">
      <c r="A18" s="4"/>
      <c r="B18" s="25"/>
      <c r="C18" s="5"/>
      <c r="D18" s="5"/>
      <c r="E18" s="5"/>
      <c r="F18" s="5"/>
    </row>
    <row r="19" spans="1:6" x14ac:dyDescent="0.25">
      <c r="A19" s="4"/>
      <c r="B19" s="25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8"/>
  <sheetViews>
    <sheetView topLeftCell="A10" workbookViewId="0">
      <selection activeCell="F9" sqref="F9"/>
    </sheetView>
  </sheetViews>
  <sheetFormatPr defaultRowHeight="15" x14ac:dyDescent="0.25"/>
  <cols>
    <col min="1" max="1" width="10.5703125" customWidth="1"/>
    <col min="2" max="2" width="17.42578125" customWidth="1"/>
    <col min="3" max="3" width="16.7109375" customWidth="1"/>
    <col min="4" max="4" width="18.28515625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2"/>
      <c r="F1" s="137"/>
      <c r="G1" s="165"/>
      <c r="H1" s="165" t="s">
        <v>9</v>
      </c>
      <c r="I1" s="137"/>
      <c r="J1" s="137"/>
      <c r="K1" s="137"/>
    </row>
    <row r="2" spans="1:11" x14ac:dyDescent="0.25">
      <c r="A2" s="50"/>
      <c r="B2" s="50"/>
      <c r="C2" s="51"/>
      <c r="D2" s="50"/>
      <c r="E2" s="50"/>
      <c r="F2" s="166"/>
      <c r="G2" s="166"/>
      <c r="H2" s="166" t="s">
        <v>156</v>
      </c>
      <c r="I2" s="166"/>
      <c r="J2" s="166"/>
      <c r="K2" s="166"/>
    </row>
    <row r="3" spans="1:11" x14ac:dyDescent="0.25">
      <c r="A3" s="50"/>
      <c r="B3" s="52"/>
      <c r="C3" s="52"/>
      <c r="D3" s="52"/>
      <c r="E3" s="52"/>
      <c r="F3" s="50"/>
      <c r="G3" s="50"/>
      <c r="H3" s="50"/>
      <c r="I3" s="50"/>
      <c r="J3" s="50"/>
      <c r="K3" s="50"/>
    </row>
    <row r="4" spans="1:11" x14ac:dyDescent="0.25">
      <c r="A4" s="51"/>
      <c r="B4" s="51"/>
      <c r="C4" s="51" t="s">
        <v>157</v>
      </c>
      <c r="D4" s="51"/>
      <c r="E4" s="51"/>
      <c r="F4" s="51"/>
      <c r="G4" s="51"/>
      <c r="H4" s="50"/>
      <c r="I4" s="50"/>
      <c r="J4" s="50"/>
      <c r="K4" s="50"/>
    </row>
    <row r="5" spans="1:11" x14ac:dyDescent="0.25">
      <c r="A5" s="50"/>
      <c r="B5" s="50"/>
      <c r="C5" s="52"/>
      <c r="D5" s="52"/>
      <c r="E5" s="52"/>
      <c r="F5" s="50"/>
      <c r="G5" s="52"/>
      <c r="H5" s="52"/>
      <c r="I5" s="52" t="s">
        <v>158</v>
      </c>
      <c r="J5" s="50"/>
      <c r="K5" s="50"/>
    </row>
    <row r="6" spans="1:11" x14ac:dyDescent="0.25">
      <c r="A6" s="50"/>
      <c r="B6" s="50"/>
      <c r="C6" s="52"/>
      <c r="D6" s="52"/>
      <c r="E6" s="52"/>
      <c r="F6" s="52"/>
      <c r="G6" s="50"/>
      <c r="H6" s="50"/>
      <c r="I6" s="50"/>
      <c r="J6" s="50"/>
      <c r="K6" s="50"/>
    </row>
    <row r="7" spans="1:11" x14ac:dyDescent="0.25">
      <c r="A7" s="50" t="s">
        <v>68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33" t="s">
        <v>513</v>
      </c>
      <c r="B8" s="233"/>
      <c r="C8" s="233"/>
      <c r="D8" s="233"/>
      <c r="E8" s="233"/>
      <c r="F8" s="50" t="s">
        <v>528</v>
      </c>
      <c r="G8" s="53"/>
      <c r="H8" s="50"/>
      <c r="I8" s="50"/>
      <c r="J8" s="50"/>
      <c r="K8" s="50"/>
    </row>
    <row r="9" spans="1:11" x14ac:dyDescent="0.25">
      <c r="A9" s="50"/>
      <c r="B9" s="50"/>
      <c r="C9" s="50"/>
      <c r="D9" s="50"/>
      <c r="E9" s="50"/>
      <c r="F9" s="53"/>
      <c r="G9" s="53"/>
      <c r="H9" s="53" t="s">
        <v>67</v>
      </c>
      <c r="I9" s="50"/>
      <c r="J9" s="50"/>
      <c r="K9" s="50"/>
    </row>
    <row r="10" spans="1:11" ht="90.75" customHeight="1" x14ac:dyDescent="0.25">
      <c r="A10" s="54" t="s">
        <v>159</v>
      </c>
      <c r="B10" s="54" t="s">
        <v>160</v>
      </c>
      <c r="C10" s="55" t="s">
        <v>161</v>
      </c>
      <c r="D10" s="55" t="s">
        <v>162</v>
      </c>
      <c r="E10" s="55" t="s">
        <v>163</v>
      </c>
      <c r="F10" s="55" t="s">
        <v>96</v>
      </c>
      <c r="G10" s="55" t="s">
        <v>164</v>
      </c>
      <c r="H10" s="55" t="s">
        <v>166</v>
      </c>
      <c r="I10" s="55" t="s">
        <v>165</v>
      </c>
      <c r="J10" s="55" t="s">
        <v>167</v>
      </c>
      <c r="K10" s="50"/>
    </row>
    <row r="11" spans="1:11" ht="38.25" x14ac:dyDescent="0.25">
      <c r="A11" s="245" t="s">
        <v>185</v>
      </c>
      <c r="B11" s="56" t="s">
        <v>186</v>
      </c>
      <c r="C11" s="57">
        <v>187000000</v>
      </c>
      <c r="D11" s="57">
        <v>187000000</v>
      </c>
      <c r="E11" s="57" t="s">
        <v>187</v>
      </c>
      <c r="F11" s="58" t="s">
        <v>188</v>
      </c>
      <c r="G11" s="59" t="s">
        <v>189</v>
      </c>
      <c r="H11" s="59" t="s">
        <v>190</v>
      </c>
      <c r="I11" s="57" t="s">
        <v>191</v>
      </c>
      <c r="J11" s="59" t="s">
        <v>192</v>
      </c>
    </row>
    <row r="12" spans="1:11" ht="25.5" x14ac:dyDescent="0.25">
      <c r="A12" s="246"/>
      <c r="B12" s="56" t="s">
        <v>193</v>
      </c>
      <c r="C12" s="57">
        <v>454300000</v>
      </c>
      <c r="D12" s="57">
        <v>454250000</v>
      </c>
      <c r="E12" s="57" t="s">
        <v>194</v>
      </c>
      <c r="F12" s="58" t="s">
        <v>188</v>
      </c>
      <c r="G12" s="59" t="s">
        <v>189</v>
      </c>
      <c r="H12" s="59" t="s">
        <v>190</v>
      </c>
      <c r="I12" s="57" t="s">
        <v>191</v>
      </c>
      <c r="J12" s="59" t="s">
        <v>192</v>
      </c>
    </row>
    <row r="13" spans="1:11" ht="25.5" x14ac:dyDescent="0.25">
      <c r="A13" s="246"/>
      <c r="B13" s="60" t="s">
        <v>195</v>
      </c>
      <c r="C13" s="57">
        <v>1200000</v>
      </c>
      <c r="D13" s="57">
        <v>1050000</v>
      </c>
      <c r="E13" s="57" t="s">
        <v>196</v>
      </c>
      <c r="F13" s="58" t="s">
        <v>188</v>
      </c>
      <c r="G13" s="59" t="s">
        <v>189</v>
      </c>
      <c r="H13" s="59" t="s">
        <v>190</v>
      </c>
      <c r="I13" s="57" t="s">
        <v>197</v>
      </c>
      <c r="J13" s="59" t="s">
        <v>192</v>
      </c>
    </row>
    <row r="14" spans="1:11" ht="38.25" x14ac:dyDescent="0.25">
      <c r="A14" s="246"/>
      <c r="B14" s="60" t="s">
        <v>198</v>
      </c>
      <c r="C14" s="57">
        <v>13500000</v>
      </c>
      <c r="D14" s="57">
        <v>12896400</v>
      </c>
      <c r="E14" s="57" t="s">
        <v>199</v>
      </c>
      <c r="F14" s="58" t="s">
        <v>188</v>
      </c>
      <c r="G14" s="59" t="s">
        <v>189</v>
      </c>
      <c r="H14" s="59" t="s">
        <v>190</v>
      </c>
      <c r="I14" s="57" t="s">
        <v>197</v>
      </c>
      <c r="J14" s="59" t="s">
        <v>192</v>
      </c>
    </row>
    <row r="15" spans="1:11" ht="25.5" x14ac:dyDescent="0.25">
      <c r="A15" s="246"/>
      <c r="B15" s="60" t="s">
        <v>200</v>
      </c>
      <c r="C15" s="57">
        <v>24750000</v>
      </c>
      <c r="D15" s="57">
        <v>24750000</v>
      </c>
      <c r="E15" s="57" t="s">
        <v>201</v>
      </c>
      <c r="F15" s="58" t="s">
        <v>188</v>
      </c>
      <c r="G15" s="59" t="s">
        <v>189</v>
      </c>
      <c r="H15" s="59" t="s">
        <v>190</v>
      </c>
      <c r="I15" s="57" t="s">
        <v>197</v>
      </c>
      <c r="J15" s="59" t="s">
        <v>192</v>
      </c>
    </row>
    <row r="16" spans="1:11" ht="38.25" x14ac:dyDescent="0.25">
      <c r="A16" s="246"/>
      <c r="B16" s="56" t="s">
        <v>202</v>
      </c>
      <c r="C16" s="57">
        <v>66500000</v>
      </c>
      <c r="D16" s="57">
        <v>61600000</v>
      </c>
      <c r="E16" s="57" t="s">
        <v>203</v>
      </c>
      <c r="F16" s="58" t="s">
        <v>188</v>
      </c>
      <c r="G16" s="59" t="s">
        <v>189</v>
      </c>
      <c r="H16" s="59" t="s">
        <v>190</v>
      </c>
      <c r="I16" s="57" t="s">
        <v>204</v>
      </c>
      <c r="J16" s="59" t="s">
        <v>192</v>
      </c>
    </row>
    <row r="17" spans="1:10" ht="38.25" x14ac:dyDescent="0.25">
      <c r="A17" s="246"/>
      <c r="B17" s="61" t="s">
        <v>205</v>
      </c>
      <c r="C17" s="57">
        <v>289920000</v>
      </c>
      <c r="D17" s="57">
        <v>289920000</v>
      </c>
      <c r="E17" s="57" t="s">
        <v>206</v>
      </c>
      <c r="F17" s="58" t="s">
        <v>188</v>
      </c>
      <c r="G17" s="59" t="s">
        <v>189</v>
      </c>
      <c r="H17" s="59" t="s">
        <v>190</v>
      </c>
      <c r="I17" s="57" t="s">
        <v>204</v>
      </c>
      <c r="J17" s="59" t="s">
        <v>192</v>
      </c>
    </row>
    <row r="18" spans="1:10" ht="51" x14ac:dyDescent="0.25">
      <c r="A18" s="246"/>
      <c r="B18" s="56" t="s">
        <v>207</v>
      </c>
      <c r="C18" s="62">
        <v>22000000</v>
      </c>
      <c r="D18" s="62">
        <v>22000000</v>
      </c>
      <c r="E18" s="234" t="s">
        <v>208</v>
      </c>
      <c r="F18" s="237" t="s">
        <v>188</v>
      </c>
      <c r="G18" s="240" t="s">
        <v>189</v>
      </c>
      <c r="H18" s="240" t="s">
        <v>190</v>
      </c>
      <c r="I18" s="234" t="s">
        <v>209</v>
      </c>
      <c r="J18" s="240" t="s">
        <v>192</v>
      </c>
    </row>
    <row r="19" spans="1:10" ht="51" x14ac:dyDescent="0.25">
      <c r="A19" s="246"/>
      <c r="B19" s="56" t="s">
        <v>210</v>
      </c>
      <c r="C19" s="62">
        <v>14850000</v>
      </c>
      <c r="D19" s="62">
        <v>14850000</v>
      </c>
      <c r="E19" s="235"/>
      <c r="F19" s="238"/>
      <c r="G19" s="241"/>
      <c r="H19" s="241"/>
      <c r="I19" s="235"/>
      <c r="J19" s="241"/>
    </row>
    <row r="20" spans="1:10" ht="63.75" x14ac:dyDescent="0.25">
      <c r="A20" s="246"/>
      <c r="B20" s="56" t="s">
        <v>211</v>
      </c>
      <c r="C20" s="62">
        <v>600000</v>
      </c>
      <c r="D20" s="57">
        <v>440000</v>
      </c>
      <c r="E20" s="235"/>
      <c r="F20" s="238"/>
      <c r="G20" s="241"/>
      <c r="H20" s="241"/>
      <c r="I20" s="235"/>
      <c r="J20" s="241"/>
    </row>
    <row r="21" spans="1:10" ht="38.25" x14ac:dyDescent="0.25">
      <c r="A21" s="246"/>
      <c r="B21" s="56" t="s">
        <v>212</v>
      </c>
      <c r="C21" s="62">
        <v>900000</v>
      </c>
      <c r="D21" s="57">
        <v>660000</v>
      </c>
      <c r="E21" s="235"/>
      <c r="F21" s="238"/>
      <c r="G21" s="241"/>
      <c r="H21" s="241"/>
      <c r="I21" s="235"/>
      <c r="J21" s="241"/>
    </row>
    <row r="22" spans="1:10" ht="51" x14ac:dyDescent="0.25">
      <c r="A22" s="246"/>
      <c r="B22" s="56" t="s">
        <v>213</v>
      </c>
      <c r="C22" s="62">
        <v>510000</v>
      </c>
      <c r="D22" s="57">
        <v>200000</v>
      </c>
      <c r="E22" s="235"/>
      <c r="F22" s="238"/>
      <c r="G22" s="241"/>
      <c r="H22" s="241"/>
      <c r="I22" s="235"/>
      <c r="J22" s="241"/>
    </row>
    <row r="23" spans="1:10" ht="51" x14ac:dyDescent="0.25">
      <c r="A23" s="246"/>
      <c r="B23" s="56" t="s">
        <v>214</v>
      </c>
      <c r="C23" s="62">
        <v>340000</v>
      </c>
      <c r="D23" s="57">
        <v>300000</v>
      </c>
      <c r="E23" s="235"/>
      <c r="F23" s="238"/>
      <c r="G23" s="241"/>
      <c r="H23" s="241"/>
      <c r="I23" s="235"/>
      <c r="J23" s="241"/>
    </row>
    <row r="24" spans="1:10" ht="38.25" x14ac:dyDescent="0.25">
      <c r="A24" s="246"/>
      <c r="B24" s="56" t="s">
        <v>215</v>
      </c>
      <c r="C24" s="62">
        <v>390000</v>
      </c>
      <c r="D24" s="57">
        <v>330000</v>
      </c>
      <c r="E24" s="236"/>
      <c r="F24" s="239"/>
      <c r="G24" s="242"/>
      <c r="H24" s="242"/>
      <c r="I24" s="236"/>
      <c r="J24" s="242"/>
    </row>
    <row r="25" spans="1:10" ht="25.5" x14ac:dyDescent="0.25">
      <c r="A25" s="246"/>
      <c r="B25" s="60" t="s">
        <v>216</v>
      </c>
      <c r="C25" s="57">
        <v>7350000</v>
      </c>
      <c r="D25" s="57">
        <v>6300000</v>
      </c>
      <c r="E25" s="57" t="s">
        <v>217</v>
      </c>
      <c r="F25" s="58" t="s">
        <v>188</v>
      </c>
      <c r="G25" s="59" t="s">
        <v>189</v>
      </c>
      <c r="H25" s="59" t="s">
        <v>190</v>
      </c>
      <c r="I25" s="57" t="s">
        <v>209</v>
      </c>
      <c r="J25" s="59" t="s">
        <v>192</v>
      </c>
    </row>
    <row r="26" spans="1:10" ht="63.75" x14ac:dyDescent="0.25">
      <c r="A26" s="246"/>
      <c r="B26" s="60" t="s">
        <v>218</v>
      </c>
      <c r="C26" s="57">
        <v>37800000</v>
      </c>
      <c r="D26" s="57">
        <v>33197400</v>
      </c>
      <c r="E26" s="56" t="s">
        <v>219</v>
      </c>
      <c r="F26" s="58" t="s">
        <v>188</v>
      </c>
      <c r="G26" s="59" t="s">
        <v>189</v>
      </c>
      <c r="H26" s="59" t="s">
        <v>190</v>
      </c>
      <c r="I26" s="57" t="s">
        <v>220</v>
      </c>
      <c r="J26" s="59" t="s">
        <v>192</v>
      </c>
    </row>
    <row r="27" spans="1:10" ht="76.5" x14ac:dyDescent="0.25">
      <c r="A27" s="246"/>
      <c r="B27" s="56" t="s">
        <v>221</v>
      </c>
      <c r="C27" s="62">
        <v>19000000</v>
      </c>
      <c r="D27" s="57">
        <v>15900000</v>
      </c>
      <c r="E27" s="56" t="s">
        <v>222</v>
      </c>
      <c r="F27" s="58" t="s">
        <v>188</v>
      </c>
      <c r="G27" s="59" t="s">
        <v>189</v>
      </c>
      <c r="H27" s="59" t="s">
        <v>190</v>
      </c>
      <c r="I27" s="57" t="s">
        <v>220</v>
      </c>
      <c r="J27" s="59" t="s">
        <v>192</v>
      </c>
    </row>
    <row r="28" spans="1:10" ht="63.75" x14ac:dyDescent="0.25">
      <c r="A28" s="246"/>
      <c r="B28" s="60" t="s">
        <v>223</v>
      </c>
      <c r="C28" s="57">
        <v>15000000</v>
      </c>
      <c r="D28" s="57">
        <v>14302458</v>
      </c>
      <c r="E28" s="57" t="s">
        <v>224</v>
      </c>
      <c r="F28" s="58" t="s">
        <v>188</v>
      </c>
      <c r="G28" s="59" t="s">
        <v>189</v>
      </c>
      <c r="H28" s="59" t="s">
        <v>190</v>
      </c>
      <c r="I28" s="57" t="s">
        <v>225</v>
      </c>
      <c r="J28" s="59" t="s">
        <v>192</v>
      </c>
    </row>
    <row r="29" spans="1:10" ht="38.25" x14ac:dyDescent="0.25">
      <c r="A29" s="246"/>
      <c r="B29" s="60" t="s">
        <v>226</v>
      </c>
      <c r="C29" s="63">
        <v>2976000</v>
      </c>
      <c r="D29" s="57">
        <v>2480000</v>
      </c>
      <c r="E29" s="234" t="s">
        <v>227</v>
      </c>
      <c r="F29" s="237" t="s">
        <v>188</v>
      </c>
      <c r="G29" s="240" t="s">
        <v>189</v>
      </c>
      <c r="H29" s="240" t="s">
        <v>190</v>
      </c>
      <c r="I29" s="234" t="s">
        <v>228</v>
      </c>
      <c r="J29" s="240" t="s">
        <v>192</v>
      </c>
    </row>
    <row r="30" spans="1:10" ht="38.25" x14ac:dyDescent="0.25">
      <c r="A30" s="246"/>
      <c r="B30" s="60" t="s">
        <v>229</v>
      </c>
      <c r="C30" s="63">
        <v>32340000</v>
      </c>
      <c r="D30" s="57">
        <v>34400000</v>
      </c>
      <c r="E30" s="235"/>
      <c r="F30" s="238"/>
      <c r="G30" s="241"/>
      <c r="H30" s="241"/>
      <c r="I30" s="235"/>
      <c r="J30" s="241"/>
    </row>
    <row r="31" spans="1:10" ht="38.25" x14ac:dyDescent="0.25">
      <c r="A31" s="246"/>
      <c r="B31" s="60" t="s">
        <v>230</v>
      </c>
      <c r="C31" s="64">
        <v>9801600</v>
      </c>
      <c r="D31" s="57">
        <v>8160000</v>
      </c>
      <c r="E31" s="235"/>
      <c r="F31" s="238"/>
      <c r="G31" s="241"/>
      <c r="H31" s="241"/>
      <c r="I31" s="235"/>
      <c r="J31" s="241"/>
    </row>
    <row r="32" spans="1:10" ht="25.5" x14ac:dyDescent="0.25">
      <c r="A32" s="246"/>
      <c r="B32" s="60" t="s">
        <v>231</v>
      </c>
      <c r="C32" s="65">
        <v>20028000</v>
      </c>
      <c r="D32" s="57">
        <v>19980000</v>
      </c>
      <c r="E32" s="236"/>
      <c r="F32" s="239"/>
      <c r="G32" s="242"/>
      <c r="H32" s="242"/>
      <c r="I32" s="236"/>
      <c r="J32" s="242"/>
    </row>
    <row r="33" spans="1:10" ht="39.75" customHeight="1" x14ac:dyDescent="0.25">
      <c r="A33" s="246"/>
      <c r="B33" s="66" t="s">
        <v>232</v>
      </c>
      <c r="C33" s="57">
        <v>82500000</v>
      </c>
      <c r="D33" s="57">
        <v>66902550</v>
      </c>
      <c r="E33" s="243" t="s">
        <v>233</v>
      </c>
      <c r="F33" s="237" t="s">
        <v>188</v>
      </c>
      <c r="G33" s="240" t="s">
        <v>189</v>
      </c>
      <c r="H33" s="240" t="s">
        <v>190</v>
      </c>
      <c r="I33" s="234" t="s">
        <v>228</v>
      </c>
      <c r="J33" s="240" t="s">
        <v>192</v>
      </c>
    </row>
    <row r="34" spans="1:10" ht="25.5" x14ac:dyDescent="0.25">
      <c r="A34" s="246"/>
      <c r="B34" s="66" t="s">
        <v>234</v>
      </c>
      <c r="C34" s="57">
        <v>21025000</v>
      </c>
      <c r="D34" s="57">
        <v>16733435</v>
      </c>
      <c r="E34" s="244"/>
      <c r="F34" s="239"/>
      <c r="G34" s="242"/>
      <c r="H34" s="242"/>
      <c r="I34" s="236"/>
      <c r="J34" s="242"/>
    </row>
    <row r="35" spans="1:10" ht="114.75" x14ac:dyDescent="0.25">
      <c r="A35" s="246"/>
      <c r="B35" s="60" t="s">
        <v>235</v>
      </c>
      <c r="C35" s="57">
        <v>12540000</v>
      </c>
      <c r="D35" s="57">
        <v>12540000</v>
      </c>
      <c r="E35" s="67" t="s">
        <v>236</v>
      </c>
      <c r="F35" s="58" t="s">
        <v>188</v>
      </c>
      <c r="G35" s="59" t="s">
        <v>189</v>
      </c>
      <c r="H35" s="59" t="s">
        <v>190</v>
      </c>
      <c r="I35" s="57" t="s">
        <v>237</v>
      </c>
      <c r="J35" s="59" t="s">
        <v>192</v>
      </c>
    </row>
    <row r="36" spans="1:10" ht="63.75" x14ac:dyDescent="0.25">
      <c r="A36" s="246"/>
      <c r="B36" s="66" t="s">
        <v>238</v>
      </c>
      <c r="C36" s="57">
        <v>33000000</v>
      </c>
      <c r="D36" s="57">
        <v>33000000</v>
      </c>
      <c r="E36" s="67" t="s">
        <v>239</v>
      </c>
      <c r="F36" s="58" t="s">
        <v>188</v>
      </c>
      <c r="G36" s="59" t="s">
        <v>189</v>
      </c>
      <c r="H36" s="59" t="s">
        <v>190</v>
      </c>
      <c r="I36" s="57" t="s">
        <v>237</v>
      </c>
      <c r="J36" s="59" t="s">
        <v>192</v>
      </c>
    </row>
    <row r="37" spans="1:10" ht="42.75" customHeight="1" x14ac:dyDescent="0.25">
      <c r="A37" s="246"/>
      <c r="B37" s="60" t="s">
        <v>240</v>
      </c>
      <c r="C37" s="57">
        <v>3000000</v>
      </c>
      <c r="D37" s="57">
        <v>2475000</v>
      </c>
      <c r="E37" s="243" t="s">
        <v>514</v>
      </c>
      <c r="F37" s="237" t="s">
        <v>188</v>
      </c>
      <c r="G37" s="240" t="s">
        <v>189</v>
      </c>
      <c r="H37" s="240" t="s">
        <v>190</v>
      </c>
      <c r="I37" s="234" t="s">
        <v>237</v>
      </c>
      <c r="J37" s="240" t="s">
        <v>192</v>
      </c>
    </row>
    <row r="38" spans="1:10" ht="25.5" x14ac:dyDescent="0.25">
      <c r="A38" s="246"/>
      <c r="B38" s="60" t="s">
        <v>241</v>
      </c>
      <c r="C38" s="57">
        <v>11305000</v>
      </c>
      <c r="D38" s="57">
        <v>8953560</v>
      </c>
      <c r="E38" s="244"/>
      <c r="F38" s="239"/>
      <c r="G38" s="242"/>
      <c r="H38" s="242"/>
      <c r="I38" s="236"/>
      <c r="J38" s="242"/>
    </row>
    <row r="39" spans="1:10" x14ac:dyDescent="0.25">
      <c r="A39" s="246"/>
      <c r="B39" s="248" t="s">
        <v>515</v>
      </c>
      <c r="C39" s="249"/>
      <c r="D39" s="249"/>
      <c r="E39" s="249"/>
      <c r="F39" s="249"/>
      <c r="G39" s="249"/>
      <c r="H39" s="249"/>
      <c r="I39" s="249"/>
      <c r="J39" s="250"/>
    </row>
    <row r="40" spans="1:10" ht="63.75" x14ac:dyDescent="0.25">
      <c r="A40" s="246"/>
      <c r="B40" s="60" t="s">
        <v>516</v>
      </c>
      <c r="C40" s="57">
        <v>550000000</v>
      </c>
      <c r="D40" s="57">
        <v>549685398</v>
      </c>
      <c r="E40" s="67" t="s">
        <v>517</v>
      </c>
      <c r="F40" s="58" t="s">
        <v>188</v>
      </c>
      <c r="G40" s="59" t="s">
        <v>189</v>
      </c>
      <c r="H40" s="59" t="s">
        <v>518</v>
      </c>
      <c r="I40" s="57" t="s">
        <v>519</v>
      </c>
      <c r="J40" s="59" t="s">
        <v>192</v>
      </c>
    </row>
    <row r="41" spans="1:10" ht="51" x14ac:dyDescent="0.25">
      <c r="A41" s="246"/>
      <c r="B41" s="60" t="s">
        <v>484</v>
      </c>
      <c r="C41" s="57">
        <v>81600000</v>
      </c>
      <c r="D41" s="57">
        <v>81600000</v>
      </c>
      <c r="E41" s="67" t="s">
        <v>358</v>
      </c>
      <c r="F41" s="58" t="s">
        <v>188</v>
      </c>
      <c r="G41" s="59" t="s">
        <v>189</v>
      </c>
      <c r="H41" s="59" t="s">
        <v>485</v>
      </c>
      <c r="I41" s="57" t="s">
        <v>448</v>
      </c>
      <c r="J41" s="59" t="s">
        <v>192</v>
      </c>
    </row>
    <row r="42" spans="1:10" ht="102" x14ac:dyDescent="0.25">
      <c r="A42" s="246"/>
      <c r="B42" s="67" t="s">
        <v>520</v>
      </c>
      <c r="C42" s="228">
        <v>3263</v>
      </c>
      <c r="D42" s="167">
        <v>1521301040</v>
      </c>
      <c r="E42" s="234" t="s">
        <v>480</v>
      </c>
      <c r="F42" s="230" t="s">
        <v>471</v>
      </c>
      <c r="G42" s="234" t="s">
        <v>478</v>
      </c>
      <c r="H42" s="234" t="s">
        <v>521</v>
      </c>
      <c r="I42" s="225" t="s">
        <v>463</v>
      </c>
      <c r="J42" s="225" t="s">
        <v>479</v>
      </c>
    </row>
    <row r="43" spans="1:10" ht="102" x14ac:dyDescent="0.25">
      <c r="A43" s="246"/>
      <c r="B43" s="67" t="s">
        <v>522</v>
      </c>
      <c r="C43" s="251"/>
      <c r="D43" s="167">
        <v>1636861660</v>
      </c>
      <c r="E43" s="236"/>
      <c r="F43" s="232"/>
      <c r="G43" s="235"/>
      <c r="H43" s="235"/>
      <c r="I43" s="226"/>
      <c r="J43" s="226"/>
    </row>
    <row r="44" spans="1:10" ht="102" x14ac:dyDescent="0.25">
      <c r="A44" s="246"/>
      <c r="B44" s="67" t="s">
        <v>523</v>
      </c>
      <c r="C44" s="229"/>
      <c r="D44" s="167">
        <v>52692500</v>
      </c>
      <c r="E44" s="57" t="s">
        <v>481</v>
      </c>
      <c r="F44" s="168" t="s">
        <v>471</v>
      </c>
      <c r="G44" s="236"/>
      <c r="H44" s="236"/>
      <c r="I44" s="227"/>
      <c r="J44" s="227"/>
    </row>
    <row r="45" spans="1:10" ht="51" x14ac:dyDescent="0.25">
      <c r="A45" s="246"/>
      <c r="B45" s="67" t="s">
        <v>524</v>
      </c>
      <c r="C45" s="228" t="s">
        <v>440</v>
      </c>
      <c r="D45" s="204">
        <v>319464000</v>
      </c>
      <c r="E45" s="193" t="s">
        <v>472</v>
      </c>
      <c r="F45" s="230" t="s">
        <v>471</v>
      </c>
      <c r="G45" s="193" t="s">
        <v>469</v>
      </c>
      <c r="H45" s="193" t="s">
        <v>525</v>
      </c>
      <c r="I45" s="204" t="s">
        <v>448</v>
      </c>
      <c r="J45" s="204" t="s">
        <v>470</v>
      </c>
    </row>
    <row r="46" spans="1:10" ht="51" x14ac:dyDescent="0.25">
      <c r="A46" s="246"/>
      <c r="B46" s="67" t="s">
        <v>526</v>
      </c>
      <c r="C46" s="229"/>
      <c r="D46" s="206"/>
      <c r="E46" s="203"/>
      <c r="F46" s="231"/>
      <c r="G46" s="203"/>
      <c r="H46" s="203"/>
      <c r="I46" s="205"/>
      <c r="J46" s="205"/>
    </row>
    <row r="47" spans="1:10" ht="85.5" x14ac:dyDescent="0.25">
      <c r="A47" s="247"/>
      <c r="B47" s="67" t="s">
        <v>527</v>
      </c>
      <c r="C47" s="94" t="s">
        <v>476</v>
      </c>
      <c r="D47" s="81">
        <v>77220000</v>
      </c>
      <c r="E47" s="194"/>
      <c r="F47" s="232"/>
      <c r="G47" s="194"/>
      <c r="H47" s="194"/>
      <c r="I47" s="206"/>
      <c r="J47" s="206"/>
    </row>
    <row r="48" spans="1:10" x14ac:dyDescent="0.25">
      <c r="B48" s="192" t="s">
        <v>441</v>
      </c>
      <c r="C48" s="192"/>
      <c r="D48" s="192"/>
      <c r="E48" s="192"/>
      <c r="F48" s="192"/>
      <c r="G48" s="192"/>
      <c r="H48" s="192"/>
      <c r="I48" s="192"/>
    </row>
  </sheetData>
  <mergeCells count="43">
    <mergeCell ref="H33:H34"/>
    <mergeCell ref="I33:I34"/>
    <mergeCell ref="J33:J34"/>
    <mergeCell ref="E37:E38"/>
    <mergeCell ref="F37:F38"/>
    <mergeCell ref="G37:G38"/>
    <mergeCell ref="H37:H38"/>
    <mergeCell ref="I37:I38"/>
    <mergeCell ref="J37:J38"/>
    <mergeCell ref="I18:I24"/>
    <mergeCell ref="J18:J24"/>
    <mergeCell ref="E29:E32"/>
    <mergeCell ref="F29:F32"/>
    <mergeCell ref="G29:G32"/>
    <mergeCell ref="H29:H32"/>
    <mergeCell ref="I29:I32"/>
    <mergeCell ref="J29:J32"/>
    <mergeCell ref="A8:E8"/>
    <mergeCell ref="E18:E24"/>
    <mergeCell ref="F18:F24"/>
    <mergeCell ref="G18:G24"/>
    <mergeCell ref="E33:E34"/>
    <mergeCell ref="F33:F34"/>
    <mergeCell ref="G33:G34"/>
    <mergeCell ref="A11:A47"/>
    <mergeCell ref="B39:J39"/>
    <mergeCell ref="C42:C44"/>
    <mergeCell ref="E42:E43"/>
    <mergeCell ref="F42:F43"/>
    <mergeCell ref="G42:G44"/>
    <mergeCell ref="H42:H44"/>
    <mergeCell ref="I42:I44"/>
    <mergeCell ref="H18:H24"/>
    <mergeCell ref="B48:I48"/>
    <mergeCell ref="J42:J44"/>
    <mergeCell ref="C45:C46"/>
    <mergeCell ref="D45:D46"/>
    <mergeCell ref="E45:E47"/>
    <mergeCell ref="F45:F47"/>
    <mergeCell ref="G45:G47"/>
    <mergeCell ref="H45:H47"/>
    <mergeCell ref="I45:I47"/>
    <mergeCell ref="J45:J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2016-09-21T07:08:46Z</cp:lastPrinted>
  <dcterms:created xsi:type="dcterms:W3CDTF">2015-11-02T08:20:31Z</dcterms:created>
  <dcterms:modified xsi:type="dcterms:W3CDTF">2016-09-21T07:44:36Z</dcterms:modified>
</cp:coreProperties>
</file>