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105" windowWidth="18645" windowHeight="6270" firstSheet="1" activeTab="1"/>
  </bookViews>
  <sheets>
    <sheet name="2 дугаар хавсралт" sheetId="1" r:id="rId1"/>
    <sheet name="9 дүгээр хавсралт" sheetId="2" r:id="rId2"/>
    <sheet name="3 дугаар хавсралт" sheetId="3" r:id="rId3"/>
    <sheet name="5 дугаар хавсралт" sheetId="5" r:id="rId4"/>
    <sheet name="6 дугаар хавсралт" sheetId="6" r:id="rId5"/>
    <sheet name="7 дугаар хавсралт" sheetId="7" r:id="rId6"/>
    <sheet name="8 дугаар хавсралт" sheetId="8" r:id="rId7"/>
    <sheet name="10 дугаар хавсралт" sheetId="9" r:id="rId8"/>
    <sheet name="22 дугаар хавсралт" sheetId="12" r:id="rId9"/>
    <sheet name="23 дугаар хавсралт" sheetId="11" r:id="rId10"/>
    <sheet name="Sheet1" sheetId="13" r:id="rId11"/>
  </sheets>
  <calcPr calcId="144525"/>
</workbook>
</file>

<file path=xl/calcChain.xml><?xml version="1.0" encoding="utf-8"?>
<calcChain xmlns="http://schemas.openxmlformats.org/spreadsheetml/2006/main">
  <c r="F24" i="1" l="1"/>
  <c r="F26" i="1"/>
  <c r="D28" i="1" l="1"/>
  <c r="E28" i="1"/>
  <c r="E33" i="1"/>
  <c r="D25" i="1"/>
  <c r="E25" i="1"/>
  <c r="E23" i="1" s="1"/>
  <c r="D13" i="1"/>
  <c r="E13" i="1"/>
  <c r="D23" i="1" l="1"/>
  <c r="F23" i="1" s="1"/>
  <c r="F25" i="1"/>
  <c r="E12" i="1"/>
  <c r="E11" i="1" s="1"/>
  <c r="F34" i="1"/>
  <c r="D33" i="1"/>
  <c r="F33" i="1" s="1"/>
  <c r="F28" i="1" s="1"/>
  <c r="D12" i="1" l="1"/>
  <c r="D11" i="1" s="1"/>
  <c r="E27" i="11"/>
  <c r="D27" i="11"/>
  <c r="F21" i="11" l="1"/>
  <c r="F14" i="11"/>
  <c r="F27" i="11" l="1"/>
  <c r="C33" i="1"/>
  <c r="C28" i="1"/>
  <c r="C25" i="1"/>
  <c r="C23" i="1" s="1"/>
  <c r="C13" i="1"/>
  <c r="C12" i="1" l="1"/>
  <c r="C11" i="1" s="1"/>
  <c r="F38" i="1"/>
  <c r="F22" i="1" l="1"/>
  <c r="F15" i="1" l="1"/>
  <c r="F16" i="1"/>
  <c r="F17" i="1"/>
  <c r="F18" i="1"/>
  <c r="F19" i="1"/>
  <c r="F20" i="1"/>
  <c r="F21" i="1"/>
  <c r="F14" i="1"/>
  <c r="F13" i="1" l="1"/>
  <c r="F12" i="1" s="1"/>
  <c r="F11" i="1" s="1"/>
</calcChain>
</file>

<file path=xl/sharedStrings.xml><?xml version="1.0" encoding="utf-8"?>
<sst xmlns="http://schemas.openxmlformats.org/spreadsheetml/2006/main" count="1223" uniqueCount="594">
  <si>
    <t>Цалин хөлс болон нэмэгдэл урамшил</t>
  </si>
  <si>
    <t>Ажил олгогчоос нийгмийн даатгалд төлөгдөх шимтгэл</t>
  </si>
  <si>
    <t>Хангамж бараа материалын зардал</t>
  </si>
  <si>
    <t>Номативт зардал</t>
  </si>
  <si>
    <t>Эд хогшил, урсгал засварын зардал</t>
  </si>
  <si>
    <t>Томилолт, зочний зардал</t>
  </si>
  <si>
    <t>Бусдаар гүйцэтгүүлсэн ажил үйлчилгээний төлбөр хураамж</t>
  </si>
  <si>
    <t>Бараа үйлчилгээний бусад зардал</t>
  </si>
  <si>
    <t>Ажил олгогчоос олгох тэтгэмж, урамшуулал</t>
  </si>
  <si>
    <t>Шилэн дансны цахим хуудсанд тавигдах мэдээллийн агуулга,</t>
  </si>
  <si>
    <t>Огноо</t>
  </si>
  <si>
    <t>Харилцагч байгууллага</t>
  </si>
  <si>
    <t>Орлого</t>
  </si>
  <si>
    <t>Зарлага</t>
  </si>
  <si>
    <t>Гүйлгээний утга</t>
  </si>
  <si>
    <t>д/д</t>
  </si>
  <si>
    <t>Төсвийн байгууллага/эдийн засгийн ангилал</t>
  </si>
  <si>
    <t>Батлагдсан төсөв</t>
  </si>
  <si>
    <t>жилээр</t>
  </si>
  <si>
    <t>тайлант үе /өссөн дүнгээр/</t>
  </si>
  <si>
    <t>ГҮЙЦЭТГЭЛ /өссөн дүнгээр/</t>
  </si>
  <si>
    <t>Хэмнэлт/ хэтрэлт</t>
  </si>
  <si>
    <t>дүн</t>
  </si>
  <si>
    <t>Тайлбар</t>
  </si>
  <si>
    <t>НИЙТ ЗАРЛАГА ба ЦЭВЭР ЗЭЭЛИЙН ДҮН</t>
  </si>
  <si>
    <t>Байр ашиглалттай холбоотой тогтмол зардал</t>
  </si>
  <si>
    <t>Төрөөс иргэдэд үзүүлэх бусад тэтгэмж, дэмжлэг</t>
  </si>
  <si>
    <t>Улсын төсвөөс санхүүжих</t>
  </si>
  <si>
    <t>ЗАРДЛЫГ САНХҮҮЖҮҮЛЭХ ЭХ ҮҮСВЭР</t>
  </si>
  <si>
    <t>Орон нутгийн төсвөөс санхүүжих</t>
  </si>
  <si>
    <t>Нийгмийн даатгалын сангийн төсвөөс санхүүжих</t>
  </si>
  <si>
    <t>Хүний хөгжил сангийн төсвөөс санхүүжих</t>
  </si>
  <si>
    <t>Тусламжийн эх үүсвэрээс санхүүжих</t>
  </si>
  <si>
    <t>Гадаад эх үүсвэрээс санхүүжих</t>
  </si>
  <si>
    <t>Бусад эх үүсвэр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</si>
  <si>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</si>
  <si>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</si>
  <si>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</si>
  <si>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</si>
  <si>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</si>
  <si>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</si>
  <si>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</si>
  <si>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</si>
  <si>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</si>
  <si>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</si>
  <si>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</si>
  <si>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</si>
  <si>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</si>
  <si>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</si>
  <si>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</si>
  <si>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</si>
  <si>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</si>
  <si>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</si>
  <si>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</si>
  <si>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</si>
  <si>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</si>
  <si>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 xml:space="preserve">      УРСГАЛ ЗАРДАЛ</t>
  </si>
  <si>
    <t xml:space="preserve">            БАРАА, ҮЙЛЧИЛГЭЭНИЙ ЗАРДАЛ</t>
  </si>
  <si>
    <t xml:space="preserve">      УРСГАЛ ШИЛЖҮҮЛЭГ</t>
  </si>
  <si>
    <t xml:space="preserve">      НИЙГМИЙН ХАМГААЛАЛ</t>
  </si>
  <si>
    <t xml:space="preserve">      ТАТААС</t>
  </si>
  <si>
    <t xml:space="preserve">     ХӨРӨНГИЙН ЗАРДАЛ</t>
  </si>
  <si>
    <t xml:space="preserve">           ХӨРӨНГӨ ОРУУЛАЛТ</t>
  </si>
  <si>
    <t xml:space="preserve">           ИХ ЗАСВАР</t>
  </si>
  <si>
    <t xml:space="preserve">           ТОНОГ ТӨХӨӨРӨМЖ</t>
  </si>
  <si>
    <t xml:space="preserve">    ЭРГЭЖ ТӨЛӨГДӨХ ТӨЛБӨРИЙГ ХАССАН ЦЭВЭР ЗЭЭЛ</t>
  </si>
  <si>
    <t>Төсөвт байгууллагын үйл ажиллагаанаас</t>
  </si>
  <si>
    <t>/төгрөгөөр/</t>
  </si>
  <si>
    <t>Төсвийн ерөнхийлөн захирагчийн нэр: Хууль зүйн яам</t>
  </si>
  <si>
    <t>Үзүүлэлт</t>
  </si>
  <si>
    <t>Төсөвт өртөг</t>
  </si>
  <si>
    <t>Гэрээний дүн</t>
  </si>
  <si>
    <t>Зөрүү</t>
  </si>
  <si>
    <t>Хөрөнгө оруулалт</t>
  </si>
  <si>
    <t>Их засвар</t>
  </si>
  <si>
    <t>Тоног төхөөрөмж</t>
  </si>
  <si>
    <t>байхгүй</t>
  </si>
  <si>
    <t>.................................</t>
  </si>
  <si>
    <t>Эдийн засгийн ангилал</t>
  </si>
  <si>
    <t>Батлагдсан төсвийн урамшуулал</t>
  </si>
  <si>
    <t>Үүнээс дараах зориулалтаар зарцуулсан:</t>
  </si>
  <si>
    <t>............................................</t>
  </si>
  <si>
    <t>Батлагдсан төсвийн урамшуулалын зарцуулагдаагүй үлдэгдэл</t>
  </si>
  <si>
    <t xml:space="preserve">     Байгууллагын хамт олныг ажлын үр дүнгийг харгалзан урамшуулах</t>
  </si>
  <si>
    <t xml:space="preserve">     Тухайн салбарын болон байгууллагын ажилчдын нийгмийн асуудлыг шийдвэрлэх</t>
  </si>
  <si>
    <t xml:space="preserve">     Тухайн байгууллагын үндсэн үйл ажиллагааны төсвийн санхүүжилтийг бууруулах</t>
  </si>
  <si>
    <t xml:space="preserve">     Тухайн салбар болон байгууллагын үйл ажиллагааг дэмжих зориулалт бүхий хөрөнгө оруулалт хийх</t>
  </si>
  <si>
    <t>Хандив, тусламжийн хэмжээ, түүний зарцуулалт</t>
  </si>
  <si>
    <t>Мөнгөн дүн     / өссөн дүнгээр/</t>
  </si>
  <si>
    <t>Хандивын орлого</t>
  </si>
  <si>
    <t>Хандивын орлогын зарцуулалт</t>
  </si>
  <si>
    <t>Тусламжийн орлого</t>
  </si>
  <si>
    <t>Тусламжийн орлогын зарцуулалт</t>
  </si>
  <si>
    <t>Тусламжийн орлогын зарцуулаагүй үлдэгдэл</t>
  </si>
  <si>
    <t>Тухайн жилд худалдан авсан бараа, ажил, үйлчилгээний нэр</t>
  </si>
  <si>
    <t>Батлагдсан төсөвт өртөг</t>
  </si>
  <si>
    <t>Худалдан авах ажиллагаанд мөрдсөн журам</t>
  </si>
  <si>
    <t>Тендерт шалгарсан оролцогчийн товч мэдээлэл</t>
  </si>
  <si>
    <t>Тендерт шалгараагүй оролцогчийн товч мэдээлэл</t>
  </si>
  <si>
    <t>санхүүжилтийн хэмжээ, нийлүүлэгчийн нэр, хаяг</t>
  </si>
  <si>
    <t>5 сая төгрөгөөс дээш үнийн дүн бүхий худалдан авсан бараа, ажил үйлчилгээний нэр,</t>
  </si>
  <si>
    <t>Шийдвэр гаргагч</t>
  </si>
  <si>
    <t>Төрөл /хөрөнгө зарцуулах, өр авлага үүсгэх.../</t>
  </si>
  <si>
    <t>Цалингийн зардлаас бусад 5 сая төгрөгөөс дээш үнийн дүн бүхий  орлого, зарлагын мөнгөн гүйлгээ</t>
  </si>
  <si>
    <t>Өмнөх оны төсвийн зарлагын хэмнэлт, туслах үйл ажиллагааны орлогоос давсан</t>
  </si>
  <si>
    <t>Төсвийн ерөнхийлөн захирагчийн нэр: Цагдаагийн Ерөнхий газар</t>
  </si>
  <si>
    <t>хэсгийг урамшуулалд зарцуулсан тайлан</t>
  </si>
  <si>
    <t>Мөнгөн дүн /өссөн дүнгээр/</t>
  </si>
  <si>
    <t>Хандивын орлогын зарцуулаагүй үлдэгдэл</t>
  </si>
  <si>
    <t>нийтлэг стандартыг тогтоох  журмын 9 дүгээр хавсралт</t>
  </si>
  <si>
    <t>Шийдвэрийн хуулбар</t>
  </si>
  <si>
    <t>Дансны нэр Төрийн сан</t>
  </si>
  <si>
    <t>нийтлэг стандартыг тогтоох  журмын 10 дугаар хавсралт</t>
  </si>
  <si>
    <t>Зээл, өрийн бичиг, баталгаа, түүнтэй адилтгах санхүүгийн бусад хэсэгсэл, төр, хувийн</t>
  </si>
  <si>
    <t>хэвшлийн түншлэлийн гэрээ, концесс, төсөв, өмч, хөрөнгө, мөнгө зарцуулах,</t>
  </si>
  <si>
    <t>өр, авлага үүсгэсэн аливаа шийдвэр</t>
  </si>
  <si>
    <t>Шийдвэрийн огноо</t>
  </si>
  <si>
    <t>Шийдвэрийн  дугаар</t>
  </si>
  <si>
    <t>нийтлэг стандартыг тогтоох  журмын 23 дугаар хавсралт</t>
  </si>
  <si>
    <t>Батлагдсан орон тооны өөрчлөлт</t>
  </si>
  <si>
    <t>/Шинэ дансны тухай хуулийн  6.4.7 дахь заалтын хүрээнд/</t>
  </si>
  <si>
    <t>Бүлэг</t>
  </si>
  <si>
    <t>Албан хаагчийн ангилал</t>
  </si>
  <si>
    <t>Төсөвт батлагдсан орон тоо</t>
  </si>
  <si>
    <t>Одоо ажиллаж байгаа орон тоо</t>
  </si>
  <si>
    <t>Тэтгэвэрт гарсан</t>
  </si>
  <si>
    <t>6-гаас дээш сарын урт хугацааны сургалтад</t>
  </si>
  <si>
    <t>Хүүхэд асрах болон жирэмсний амралт</t>
  </si>
  <si>
    <t>Өөрийн болон байгууллагын шийдвэрээр ажлаас чөлөөлөгдсөн</t>
  </si>
  <si>
    <t>Бусад</t>
  </si>
  <si>
    <t>1.1</t>
  </si>
  <si>
    <t>Улс төрийн албан хаагч</t>
  </si>
  <si>
    <t>Төрийн захиргааны албан хаагч /ТЗ/</t>
  </si>
  <si>
    <t>Төрийн тусгай албан хаагч /ТТ/</t>
  </si>
  <si>
    <t>Ажлын албаны албан хаагч /АА/</t>
  </si>
  <si>
    <t>Сургуулийн өмнөх боловсрол болон бага, дунд боловсролын албан хаагч /ТҮБД/</t>
  </si>
  <si>
    <t>Шинжлэх ухааны салбарын төрийн үйлчилгээний албан хаагч /ТҮШУ/</t>
  </si>
  <si>
    <t>Соёл урлагийн салбарийн төрийн үйлчилгээний албан хаагч /</t>
  </si>
  <si>
    <t>Мэргэжлийн боловсролын төрийн үйлчилгээний албан хаагч</t>
  </si>
  <si>
    <t>Эрүүл мэндийн салбарын төрийн үйлчилгээний албан хаагч</t>
  </si>
  <si>
    <t>Төрийн үйлчилгээний бусад албан хаагч</t>
  </si>
  <si>
    <t>Гэрээт ажилтан</t>
  </si>
  <si>
    <t>Нийт орон тоо</t>
  </si>
  <si>
    <t>1.2</t>
  </si>
  <si>
    <t>1.3</t>
  </si>
  <si>
    <t>1.4</t>
  </si>
  <si>
    <t>1.5</t>
  </si>
  <si>
    <t>1.6</t>
  </si>
  <si>
    <t>1.7</t>
  </si>
  <si>
    <t>1.Төсвийн байгууллага</t>
  </si>
  <si>
    <t>Төлөөлөн удирдах зөвлөл</t>
  </si>
  <si>
    <t>Удирдах албан тушаалтан</t>
  </si>
  <si>
    <t>Ажилчид</t>
  </si>
  <si>
    <t>2.ТӨААНБ</t>
  </si>
  <si>
    <t>нийтлэг стандартыг тогтоох  журмын 22 дугаар хавсралт</t>
  </si>
  <si>
    <t>Худалдан авах ажиллагааны тайлан</t>
  </si>
  <si>
    <t>/Шинэ дансны тухай хуулийн 6.1.1 дэх заалтын хүрээнд/</t>
  </si>
  <si>
    <t>Захиалагч байгууллагын нэр</t>
  </si>
  <si>
    <t>Тухайн худалдан авсан бараа, ажил үйлчилгээний нэр, төрөл, тоо хэмжээ, хүчин чадал</t>
  </si>
  <si>
    <t>Батлагдсан төсөвт өртөг /мян төг/</t>
  </si>
  <si>
    <t>Гэрээний дүн /мян төг/</t>
  </si>
  <si>
    <t>Гүйцэтгэгчийн нэр, гэрээний дугаар</t>
  </si>
  <si>
    <t>Сонин хэвлэл болон E-procurement сайтад тендерийн урилга нийтэлсэн огноо</t>
  </si>
  <si>
    <t>Гэрээ байгуулсан огноо</t>
  </si>
  <si>
    <t>Гэрээ байгуулах эрх олгосон огноо</t>
  </si>
  <si>
    <t>Гэрээ дуусгаж дүгнэсэн огноо</t>
  </si>
  <si>
    <t>нийтлэг стандартыг тогтоох  журмын 2 дугаар хавсралт</t>
  </si>
  <si>
    <r>
      <t xml:space="preserve">Төсвийн ерөнхийлөн захирагч: </t>
    </r>
    <r>
      <rPr>
        <b/>
        <sz val="11"/>
        <color theme="1"/>
        <rFont val="Calibri"/>
        <family val="2"/>
        <scheme val="minor"/>
      </rPr>
      <t>Хууль зүйн яам</t>
    </r>
  </si>
  <si>
    <t>нийтлэг стандартыг тогтоох  журмын 5 дугаар хавсралт</t>
  </si>
  <si>
    <t>/Шилэн дансны тухай хуулийн 6.3.4 дэх заалтын хүрээнд/</t>
  </si>
  <si>
    <t>нийтлэг стандартыг тогтоох  журмын 6 дугаар хавсралт</t>
  </si>
  <si>
    <t>/Шилэн дансны тухай хуулийн 6.3.5 дахь заалтын хүрээнд/</t>
  </si>
  <si>
    <t>/Шилэн дансны  тухай хуулийн 6.4.5 дахь заалтын хүрээнд/</t>
  </si>
  <si>
    <t>/Шилэн дансны тухайхуулийн 6.4.8, 6.8.1 дэх заалтын хүрээнд/</t>
  </si>
  <si>
    <t>Цагдаагийн алба хаагчдын  дүрэмт хувцасны цахилгаан товч</t>
  </si>
  <si>
    <r>
      <t xml:space="preserve">Төсвийн байгууллагын нэр: </t>
    </r>
    <r>
      <rPr>
        <b/>
        <sz val="11"/>
        <color theme="1"/>
        <rFont val="Calibri"/>
        <family val="2"/>
        <scheme val="minor"/>
      </rPr>
      <t>ЦЕГ,  Санхүү, хангамжийн газар</t>
    </r>
  </si>
  <si>
    <t>Дансны дугаар 900012038</t>
  </si>
  <si>
    <t>Төсвийн байгууллагын нэр: ЦЕГ-ын Санхүү, хангамжийн газар</t>
  </si>
  <si>
    <t xml:space="preserve">Төсвийн байгууллагын нэр: ЦЕГ-ын Санхүү, хангамжийн газар </t>
  </si>
  <si>
    <t>Төсвийн байгууллагын нэр: ЦЕГ,  Санхүү, хангамжийн газар</t>
  </si>
  <si>
    <t>ЦЕГ</t>
  </si>
  <si>
    <t>Суран бүс, иж бүрдлийн хамт /2200 ком/</t>
  </si>
  <si>
    <t>"Монгол-Алтай Зэт" ХХК 01/2016-УЗ-06</t>
  </si>
  <si>
    <t>ШГБ</t>
  </si>
  <si>
    <t>2015.12.25</t>
  </si>
  <si>
    <t>2016.02.11</t>
  </si>
  <si>
    <t>2016.02.04</t>
  </si>
  <si>
    <t>2016.11.15</t>
  </si>
  <si>
    <t>Богино түрийтэй гутал /3950 хос/</t>
  </si>
  <si>
    <t>"Хос-Аз" ХХК 01/2016-УЗ-07</t>
  </si>
  <si>
    <t>Каракуль малгай /30 ш/</t>
  </si>
  <si>
    <t>"Жинс Чулуу" ХХК 01/2016-УЗ-12</t>
  </si>
  <si>
    <t>2016.02.24</t>
  </si>
  <si>
    <t>Каракуль захтай савхин дээл /30 ш/</t>
  </si>
  <si>
    <t>"Би Жи Эйч" ХХК 01/2016-УЗ-13</t>
  </si>
  <si>
    <t>Каракуль арьс /30 ш/</t>
  </si>
  <si>
    <t>"Нутгийн-Анир" ХХК 01/2016-УЗ-14</t>
  </si>
  <si>
    <t>Зууны хантааз /7700 ш/</t>
  </si>
  <si>
    <t>"Цагаан-Шонхор" ТӨУҮГ 01/2016-УЗ-15</t>
  </si>
  <si>
    <t>2016.02.25</t>
  </si>
  <si>
    <t>Өдөр дутамын хүрэм өмд/6200 хос/</t>
  </si>
  <si>
    <t>"Цагаан-Шонхор" ТӨУҮГ 01/2016-УЗ-16</t>
  </si>
  <si>
    <t>Цагдаагийн алба хаагчдын ханцуйн тэмдэг /зангуутай/ /10000 ш/</t>
  </si>
  <si>
    <t>"Уран Шандас" ХХК 01/2016-УЗ-17</t>
  </si>
  <si>
    <t>2016.02.29</t>
  </si>
  <si>
    <t>Цагдаагийн алба хаагчдын ханцуйн тэмдэг /наалттай/ /9000 ш/</t>
  </si>
  <si>
    <t>ТАГ-ын ханцуйн өдөр тутмын зангуутай бэлэгдэл тэмдэг /200 ш/</t>
  </si>
  <si>
    <t xml:space="preserve">ТАГ-ын ханцуйн хээрийн зангуутай /200 ш/ </t>
  </si>
  <si>
    <t>ТАГ-ын өдөр тутмын энгэрийн тэмдэг зангуутай /300 ш/</t>
  </si>
  <si>
    <t>ТАГ-ын хээрийн зангуутай энгэрийн тэмдэг /300 ш/</t>
  </si>
  <si>
    <t>ТАГ-ын зангуутай Төрийн далбаа /200 ш/</t>
  </si>
  <si>
    <t>Эвэр товч /105,000 ш/</t>
  </si>
  <si>
    <t>"Зорбиом" ХХК 01/2016-УЗ-18</t>
  </si>
  <si>
    <t>Цагдаагийн дүрэмт хувцасны хар хөх дотрын материал /18000 м/</t>
  </si>
  <si>
    <t>БНХАУ-ын "ZHE JIANG XINJIAN TEXTILE" Компани 01/2016-УЗ-22</t>
  </si>
  <si>
    <t>2016.03.11</t>
  </si>
  <si>
    <t>Албаны зангиа /5000 ш/</t>
  </si>
  <si>
    <t xml:space="preserve">БНХАУ-ын "BEIJING XIANG HUA SHENG SHI BUSINESS TRADE CENTER" компани 01/2016-УЗ-23 </t>
  </si>
  <si>
    <t>Цагдаагийн алба хаагчдын  дүрэмт хувцасны цахилгаан товч /60000 ш/</t>
  </si>
  <si>
    <t xml:space="preserve">"Ot-Zhe Jiang Hua Xin Zipper"co.,ltd 01/2016-УЗ-24  </t>
  </si>
  <si>
    <t>2016.03.15</t>
  </si>
  <si>
    <t>ТАГ-ын Саравчтай даавуун малгай /хээрийн/ /80 ш/</t>
  </si>
  <si>
    <t>"Бродэр Мэрчантс" ХХК 01/2016-УЗ-29</t>
  </si>
  <si>
    <t>2016.03.22</t>
  </si>
  <si>
    <t>ТАГ-ын Хүрэм өмд /хээрийн ногоон эрээн/ /80 хос/</t>
  </si>
  <si>
    <t>ТАГ-ын Урт ханцуйтай цамц /хээрийн/ /80 ш/</t>
  </si>
  <si>
    <t>ТАГ-ын Үүргэвч /аранз/ /108 ш/</t>
  </si>
  <si>
    <t>Малгайн төмөр тэмдэг /15000 ш/</t>
  </si>
  <si>
    <t>"BEIJING XIANGHUASHENGSHI BUSINESS TRADE CENTER" co.,ltd 01/2016-УЗ-30</t>
  </si>
  <si>
    <t>Цагдаагийн таних тэмдэг /14500 ш/</t>
  </si>
  <si>
    <t>Цагдаагийн албаны хаагчдын дүрэмт хувцасны техникийн баримт бичиг боловсруулах /Албаны кител, өмд, юбканд санал ирүүлсэн/</t>
  </si>
  <si>
    <t>"Зорбиом" ХХК 01/2016-УЗ-32</t>
  </si>
  <si>
    <t>2016.03.31</t>
  </si>
  <si>
    <t>Албаны китель юбка /600 хос/</t>
  </si>
  <si>
    <t>Хил хамгаалах ерөнхий газрын 0288 дугаар ангийн “Оёдлын үйлдвэр” 01/2016-УЗ-33</t>
  </si>
  <si>
    <t>Соёмботой том товч /10000 ш/</t>
  </si>
  <si>
    <t>Соёмботой жижиг товч /45220 ш/</t>
  </si>
  <si>
    <t>нийтлэг стандартыг тогтоох тухай журмын 7 дугаар хавсралт</t>
  </si>
  <si>
    <t>Тендерийн ерөнхий мэдээлэл</t>
  </si>
  <si>
    <t>/Хуулийн 6.3.6, 6.4.3 заалтын хүрээнд/</t>
  </si>
  <si>
    <t>Төсвийн захирагчийн нэр: ЦЕГ,  Санхүү, хангамжийн газар</t>
  </si>
  <si>
    <t>ТҮХ байгуулсан огноо</t>
  </si>
  <si>
    <t>E-procurment.mn сайтад нийтэлсэн огноо</t>
  </si>
  <si>
    <t>Сонин хэвлэлд нийтэлсэн урилгын огноо, дугаар</t>
  </si>
  <si>
    <t>Гэрээ байгуулж эрх  олгох огноо</t>
  </si>
  <si>
    <t>Гэрээ дуусгаж дүгнэх огноо</t>
  </si>
  <si>
    <t>Захиалагчийн баталсан тендерийн баримт бичиг*</t>
  </si>
  <si>
    <t>Үндэслэл, шалтгаан</t>
  </si>
  <si>
    <t>Архангай, Булган сум</t>
  </si>
  <si>
    <t>2016.02.12 Б/05</t>
  </si>
  <si>
    <t>2016.10.01</t>
  </si>
  <si>
    <t>ХА</t>
  </si>
  <si>
    <t>"Гурван Тамир" ХХК</t>
  </si>
  <si>
    <t>Шаардлага хангасан тендер</t>
  </si>
  <si>
    <t>"Тамрын Цахиур" ХХК</t>
  </si>
  <si>
    <t>ТБОНӨХБАҮХАТухай хуулийн 28.3 , 28.7.3</t>
  </si>
  <si>
    <t>"Мандаа Чулуу" ХХК</t>
  </si>
  <si>
    <t>Архангай, Жаргалант сум</t>
  </si>
  <si>
    <t>Баянхонгор, Шаргалжуут сум</t>
  </si>
  <si>
    <t>Баянхонгор, Жинст сум</t>
  </si>
  <si>
    <t>Булган, Бугат сум</t>
  </si>
  <si>
    <t>Булган, Баяннуур сум</t>
  </si>
  <si>
    <t>2016.02.17 №28</t>
  </si>
  <si>
    <t>2016.03.05</t>
  </si>
  <si>
    <t>"Титан-Оргил" ХХК</t>
  </si>
  <si>
    <t>ТБОНӨХБАҮХАТухай хуулийн 27.3</t>
  </si>
  <si>
    <t>"Өрнөх Хийморь" ХХК</t>
  </si>
  <si>
    <t>ТБОНӨХБАҮХАТухай хуулийн 27.4</t>
  </si>
  <si>
    <t>Говь-Алтай, Тайшир сум</t>
  </si>
  <si>
    <t>2016.01.25 А/04</t>
  </si>
  <si>
    <t>www.govi-altai.gov.mn</t>
  </si>
  <si>
    <t>"Ус-Алтай" ХХК</t>
  </si>
  <si>
    <t>Хамгийн сайн</t>
  </si>
  <si>
    <t>"Модон Чөлөө" ХХК</t>
  </si>
  <si>
    <t>"Дөл-Өөдөө" ХХК</t>
  </si>
  <si>
    <t>"Дуурсах-Алтай" ХХК</t>
  </si>
  <si>
    <t>Говь-Алтай, Хөх Морьт сум</t>
  </si>
  <si>
    <t>2016.01.25 А/05</t>
  </si>
  <si>
    <t>2016.02.23</t>
  </si>
  <si>
    <t>"Хүслэн Хүдэр" ХХК</t>
  </si>
  <si>
    <t>Хамгийн бага үнийн санал</t>
  </si>
  <si>
    <t>"Харшийн Цуурай" ХХК</t>
  </si>
  <si>
    <t>28.3 үнийн санал өндөр, ТОӨЗ-нд шалгуур үзүүлэлт дутуу</t>
  </si>
  <si>
    <t>Орхон, Жаргалант сум</t>
  </si>
  <si>
    <t>Дундговь, Луус сум</t>
  </si>
  <si>
    <t>2016 он А/27</t>
  </si>
  <si>
    <t xml:space="preserve">E-procurment.mn 2016.03.03 </t>
  </si>
  <si>
    <t>2016.03.03</t>
  </si>
  <si>
    <t>"Жой Тройзон" ХХК</t>
  </si>
  <si>
    <t>Татварын абанд өртэй</t>
  </si>
  <si>
    <t>"Дөл БГМ" ХХК</t>
  </si>
  <si>
    <t>ТОӨЗ-нд шалгуур үзүүлэлт дутуу</t>
  </si>
  <si>
    <t>"Шуувуутай хийморь" ХХК</t>
  </si>
  <si>
    <t>Дундговь, Гурвансайхан сум</t>
  </si>
  <si>
    <t>2016.03.03 А/26</t>
  </si>
  <si>
    <t>meps.gov.mn, e-procurment.mn 2016.03.03</t>
  </si>
  <si>
    <t>2016.03.04</t>
  </si>
  <si>
    <t>2016.03.29</t>
  </si>
  <si>
    <t>ТБОНӨХБАҮХАТухай хуулийн 27</t>
  </si>
  <si>
    <t>"Шуувуутай-Оргил" ХХК</t>
  </si>
  <si>
    <t>"Үлэмж-Инвист" ХХК</t>
  </si>
  <si>
    <t>Дорноговь, Сайхандулаан сум</t>
  </si>
  <si>
    <t>2015.01.26 А/04</t>
  </si>
  <si>
    <t>2016.02.15</t>
  </si>
  <si>
    <t>2016.02.26</t>
  </si>
  <si>
    <t>"Монголт" ХХК</t>
  </si>
  <si>
    <t>Очир Тэнхэлэг ХХК</t>
  </si>
  <si>
    <t>Сутай Сарьдаг" ХХК</t>
  </si>
  <si>
    <t>"Шунхлайн Шандас" ХХК</t>
  </si>
  <si>
    <t>2015.01.26 А/05</t>
  </si>
  <si>
    <t>2016.02.16</t>
  </si>
  <si>
    <t>Өвөрхангай, Бат-Өлзий сум</t>
  </si>
  <si>
    <t>2016.02.01 А/11</t>
  </si>
  <si>
    <t>"Их Богд Оргил" ХХК</t>
  </si>
  <si>
    <t>Бага үнийн санал, туршлага</t>
  </si>
  <si>
    <t>Өвөрхангай, Нарийнтээл сум</t>
  </si>
  <si>
    <t>"Халзан Хайрхан" ХХК</t>
  </si>
  <si>
    <t>Төв, Баян-Өнжүүл сум</t>
  </si>
  <si>
    <t>Төв, Дэлгэр Хаан сум</t>
  </si>
  <si>
    <t>Ховд, Манхан сум</t>
  </si>
  <si>
    <t>Хөвсгөл, Алаг-Эрдэнэ сум</t>
  </si>
  <si>
    <t>2016.02.15 А/30</t>
  </si>
  <si>
    <t>www.meps.gov.mn-д 2016.02.19</t>
  </si>
  <si>
    <t>2016.03.01, 20160300056-00</t>
  </si>
  <si>
    <t>2016.03.01</t>
  </si>
  <si>
    <t>"Хөвсгөл Батчандмань" ХХК</t>
  </si>
  <si>
    <t>"Хөвсгөл Монтрэйвел" ХХК</t>
  </si>
  <si>
    <t>"Мөнхбилэгт Мөрөн" ХХК</t>
  </si>
  <si>
    <t>Хөвсгөл, Цагаан-Үүр сум</t>
  </si>
  <si>
    <t>2016.02.15 А/29</t>
  </si>
  <si>
    <t>www.meps.gov.mn-д 2016.03.02</t>
  </si>
  <si>
    <t>2016.02.19, 20160200141-00</t>
  </si>
  <si>
    <t>2016.03.10</t>
  </si>
  <si>
    <t>"Уул-Өвгөд" ХХК</t>
  </si>
  <si>
    <t>"Хөвсгөл-Эх" ХХК</t>
  </si>
  <si>
    <t>"Эндус-Эрхэт" ХХК</t>
  </si>
  <si>
    <t>Ховд аймгийн Булган сум дахь сум дундын Цагдаагийн хэлтсийн барилгын их засвар</t>
  </si>
  <si>
    <t>Баянхонгор аймаг дахь Цагдаагийн газрын барилга</t>
  </si>
  <si>
    <t>Цагдаагийн байгууллагын алба хаагчдын нормын хувцас хэрэглэл</t>
  </si>
  <si>
    <t>Суран бүс, иж бүрдлийн хамт</t>
  </si>
  <si>
    <t>2015.12.15</t>
  </si>
  <si>
    <t>"Монгол-Алтай Зэт" ХХК</t>
  </si>
  <si>
    <t>Өмнөх жилүүдэд хийж байсан туршлага</t>
  </si>
  <si>
    <t>1. "Шилмэл Дизайн" ХХК, 2. "Би Энд Би Эс" ХХК</t>
  </si>
  <si>
    <t>1. Туршлага байхгүй, 2. гадаад улсаас нийлүүлнэ гэсэн</t>
  </si>
  <si>
    <t>Богино түрийтэй гутал</t>
  </si>
  <si>
    <t>"Хос-Аз" ХХК</t>
  </si>
  <si>
    <t>Босго үнэ, техникийн тодорхойлолтод нийцсэн</t>
  </si>
  <si>
    <t>1. "Бродэр Мэрчантс" ХХК, 2. "Шилмэл Дизайн" ХХК</t>
  </si>
  <si>
    <t>1. Босго үнэ хэтэрсэн, 2. техникийн тодорхойлолтод нийцээгүй</t>
  </si>
  <si>
    <t>Зууны хантааз</t>
  </si>
  <si>
    <t>"Цагаан-Шонхор" ТӨУҮГ</t>
  </si>
  <si>
    <t>Хууль зүйн сайдын 2016 оны А/07 тоот тушаалаар шууд бэлтгэх</t>
  </si>
  <si>
    <t>1. "Жинс Чулуу" ХХК, 2. "Нарт-Атас" ХХК, 3. "Пи Пи Пи Эм Жи Эл" ХХК, 4. "Шилмэл Дизайн" ХХК</t>
  </si>
  <si>
    <t>Хууль зүйн сайдын 2016 оны А/07 тоот тушаалаар  "Цагаан-Шонхор" ТӨУҮГ-аар шууд бэлтгэх</t>
  </si>
  <si>
    <t>Каракуль малгай</t>
  </si>
  <si>
    <t>"Жинс Чулуу" ХХК</t>
  </si>
  <si>
    <t>1."Бөртэ" ТӨААТҮГ, 2."Би Жи Эйч" ХХК</t>
  </si>
  <si>
    <t xml:space="preserve"> Техникийн тодорхойлолтод нийцээгүй</t>
  </si>
  <si>
    <t>Каракуль захтай савхин дээл</t>
  </si>
  <si>
    <t>"Би Жи Эйч" ХХК</t>
  </si>
  <si>
    <t>Ганц компани санал ирүүлсэн</t>
  </si>
  <si>
    <t>Каракуль арьс</t>
  </si>
  <si>
    <t>"Нутгийн-Анир" ХХК</t>
  </si>
  <si>
    <t xml:space="preserve"> техникийн тодорхойлолтод нийцсэн</t>
  </si>
  <si>
    <t>1."Бөртэ" ТӨААТҮГ, 2."Би Энд Би Эс" ХХК</t>
  </si>
  <si>
    <t>Цагдаагийн алба хаагчдын ханцуйн тэмдэг /зангуутай/</t>
  </si>
  <si>
    <t>"Уран Шандас" ХХК</t>
  </si>
  <si>
    <t>1."Пи Пи Пи Эм Жи Эл" ХХК, 2."Жинс Чулуу" ХХК</t>
  </si>
  <si>
    <t>Цагдаагийн алба хаагчдын ханцуйн тэмдэг /наалттай/</t>
  </si>
  <si>
    <t>ТАГ-ын ханцуйн өдөр тутмын зангуутай бэлэгдэл тэмдэг</t>
  </si>
  <si>
    <t>ТАГ-ын ханцуйн хээрийн зангуутай</t>
  </si>
  <si>
    <t>ТАГ-ын өдөр тутмын энгэрийн тэмдэг зангуутай</t>
  </si>
  <si>
    <t xml:space="preserve">ТАГ-ын хээрийн зангуутай энгэрийн тэмдэг </t>
  </si>
  <si>
    <t>ТАГ-ын зангуутай Төрийн далбаа</t>
  </si>
  <si>
    <t>Дотрын материал</t>
  </si>
  <si>
    <t>БНХАУ-ын "ZHE JIANG XINJIAN TEXTILE" Компани</t>
  </si>
  <si>
    <t>Албаны зангиа</t>
  </si>
  <si>
    <t xml:space="preserve">БНХАУ-ын "BEIJING XIANG HUA SHENG SHI BUSINESS TRADE CENTER" компани </t>
  </si>
  <si>
    <t>Өдөр дутамын хүрэм өмд</t>
  </si>
  <si>
    <t>1."Жинс Чулуу" ХХК,  2."Нарт-Атас" ХХК, 3."Бөртэ" ТӨААТҮГ, 4."Зорбиом" ХХК</t>
  </si>
  <si>
    <t xml:space="preserve">"Ot-Zhe Jiang Hua Xin Zipper"co.,ltd  </t>
  </si>
  <si>
    <t>Цагдаа таних тэмдэг</t>
  </si>
  <si>
    <t>"BEIJING XIANGHUASHENGSHI BUSINESS TRADE CENTER" co.,ltd</t>
  </si>
  <si>
    <t>"Хас Гоёл" ХХК</t>
  </si>
  <si>
    <t xml:space="preserve">Малгайн төмөр тэмдэг </t>
  </si>
  <si>
    <t>ТАГ-ын Саравчтай даавуун малгай /хээрийн/</t>
  </si>
  <si>
    <t>"Бродэр Мэрчантс" ХХК</t>
  </si>
  <si>
    <t>ТАГ-ын Хүрэм өмд /хээрийн ногоон эрээн/</t>
  </si>
  <si>
    <t>ТАГ-ын Урт ханцуйтай цамц /хээрийн/</t>
  </si>
  <si>
    <t>ТАГ-ын Үүргэвч /аранз/</t>
  </si>
  <si>
    <t>Соёмботой том товч</t>
  </si>
  <si>
    <t>"Би Энд Би Эс" ХХК</t>
  </si>
  <si>
    <t>Босго үнэ хэтэрсэн</t>
  </si>
  <si>
    <t>Соёмботой жижиг товч</t>
  </si>
  <si>
    <t>"Зорбиом" ХХК</t>
  </si>
  <si>
    <t>Шаардлагад нийцсэн санал ирсэн</t>
  </si>
  <si>
    <t>1. "Шилмэл Дизайн" ХХК 2. "АМНО" ХХК, 3."БӨРТЭ" ТӨААТҮГ</t>
  </si>
  <si>
    <t>Шаардлагад нийцсэн санал ирүүлээгүй</t>
  </si>
  <si>
    <t>Албаны китель юбка</t>
  </si>
  <si>
    <t>Хил хамгаалах ерөнхий газрын 0288 дугаар ангийн “Оёдлын үйлдвэр”</t>
  </si>
  <si>
    <t>1. "Бөртэ" ТӨААТҮГ, 2."Зорбиом" ХХК</t>
  </si>
  <si>
    <t>Хууль зүйн сайдын 2016 оны А/07 тоот тушаалаар   шууд бэлтгэх</t>
  </si>
  <si>
    <t>ТАГ-ын алба хаагчдын дотортой хүрэм</t>
  </si>
  <si>
    <t>“Гана- Интернэшнл” ХХК</t>
  </si>
  <si>
    <t>“Бродэр Мэрчантс” ХХК</t>
  </si>
  <si>
    <t>ТАГ-ын алба хаагчдын ремень бүс /хээрийн/</t>
  </si>
  <si>
    <t>ТАГ-ын алба хаагчдын өдөр тутмын богино түрүүтэй гутал</t>
  </si>
  <si>
    <t>Цагдаагийн албаны хаагчдын Саравчтай даавуун малгай</t>
  </si>
  <si>
    <t>1."Жинс Чулуу" ХХК,  2."Зорбиом" ХХК</t>
  </si>
  <si>
    <t>Албаны хар хөх даавуу</t>
  </si>
  <si>
    <t xml:space="preserve">БНХАУ-ын "XinXing import &amp; export" компани </t>
  </si>
  <si>
    <t>1."Хангай Трэйдинг" ХХК, 2."Goldenfihs Textile" co.,ltd, 3. "SuQian Jianlu IMP &amp; EXP" co.,ltd</t>
  </si>
  <si>
    <t>нийтлэг стандартыг тогтоох тухай журмын 3 дугаар хавсралт</t>
  </si>
  <si>
    <t>Хөрөнгийн зардал, хөрөнгө оруулалтын төсөл, арга хэмжээ, концессын зүйлийн</t>
  </si>
  <si>
    <t>зарлага, санхүүжилт</t>
  </si>
  <si>
    <t>/Хуулийн 6.2.4, 6.3.7 заалтын хүрээнд/</t>
  </si>
  <si>
    <r>
      <t xml:space="preserve">Төсвийн ерөнхийлөн захирагчийн нэр: </t>
    </r>
    <r>
      <rPr>
        <b/>
        <sz val="12"/>
        <color theme="1"/>
        <rFont val="Arial"/>
        <family val="2"/>
      </rPr>
      <t>Хууль зүйн яам</t>
    </r>
  </si>
  <si>
    <r>
      <t xml:space="preserve">Төсвийн захирагчийн нэр: </t>
    </r>
    <r>
      <rPr>
        <b/>
        <sz val="12"/>
        <color theme="1"/>
        <rFont val="Arial"/>
        <family val="2"/>
      </rPr>
      <t>ЦЕГ,  Санхүү, хангамжийн газар</t>
    </r>
  </si>
  <si>
    <t>2016 оны төсөв</t>
  </si>
  <si>
    <t>2016оны санхүүжилт</t>
  </si>
  <si>
    <t xml:space="preserve">Техник, тоног төхөөрөмж </t>
  </si>
  <si>
    <t xml:space="preserve">Нүүрс </t>
  </si>
  <si>
    <t>Цагдаа, салбаруудад нүүрс нийлүүлэх</t>
  </si>
  <si>
    <t>Шатахуун</t>
  </si>
  <si>
    <t>Улаанбаатар хүрээний цагдаагийн байгууллагуудад  шатах, тослох материал нийлүүлэх</t>
  </si>
  <si>
    <t xml:space="preserve">Бэлдэц </t>
  </si>
  <si>
    <t>Жолооны үнэмлэхийн бэлдэц</t>
  </si>
  <si>
    <t xml:space="preserve">                                                                        САНХҮҮ ХАНГАМЖИЙН ГАЗАР</t>
  </si>
  <si>
    <t xml:space="preserve"> </t>
  </si>
  <si>
    <t xml:space="preserve">   /Шилэн дансны тухай хуулийн 6.2.1,  6.3.1 дэх  заалтын хүрээнд/</t>
  </si>
  <si>
    <t xml:space="preserve">     Төсвийн гүйцэтгэлийг батлагдсан төсвийн төлөвлөгөөтэй харьцуулсан харьцуулалт</t>
  </si>
  <si>
    <t>349,0</t>
  </si>
  <si>
    <t>САНХҮҮ ХАНГАМЖИЙН ГАЗАР</t>
  </si>
  <si>
    <t>2016.01.25 /43/</t>
  </si>
  <si>
    <t>2016.02.19</t>
  </si>
  <si>
    <t>"Базардарь" ХХК</t>
  </si>
  <si>
    <t>1. "Уянга трейд" ХХК, 2. "Даяар трейд" ХХК, 3. "БДЗ" ХХК</t>
  </si>
  <si>
    <t>2016.01.25 /44/</t>
  </si>
  <si>
    <t>1. "Уянга трейд" ХХК, 2. "Даяар трейд" ХХК, 3. "Ноён Өндөр констракшн" ХХК</t>
  </si>
  <si>
    <t>2016.04.06</t>
  </si>
  <si>
    <t>"Цонхот" ХХК</t>
  </si>
  <si>
    <t>"Тааны-Амт" ХХК</t>
  </si>
  <si>
    <t>2016.02.08</t>
  </si>
  <si>
    <t>2016.02.18</t>
  </si>
  <si>
    <t>2016.03.17 А/09</t>
  </si>
  <si>
    <t>2016.04.12</t>
  </si>
  <si>
    <t>"Дөрвөн Лхагва" ХХК</t>
  </si>
  <si>
    <t>өөр оролцогч оролцоогүй</t>
  </si>
  <si>
    <t>2016.02.15          А/12</t>
  </si>
  <si>
    <t>2016.02.17</t>
  </si>
  <si>
    <t>2016.04.08</t>
  </si>
  <si>
    <t>"Ньюзэст" ХХК</t>
  </si>
  <si>
    <t>1. "Дабль сервес" ХХК, 2. "Багнант-Орд" ХХК</t>
  </si>
  <si>
    <t>ТБОНӨХБАҮХАТухай хуулийн 14.4-р зүйл, 19.2-р зүйл</t>
  </si>
  <si>
    <r>
      <t xml:space="preserve">Цагдаа, салбаруудад нүүрс нийлүүлэх </t>
    </r>
    <r>
      <rPr>
        <b/>
        <sz val="11"/>
        <color theme="1"/>
        <rFont val="Arial"/>
        <family val="2"/>
      </rPr>
      <t>Багц-1</t>
    </r>
  </si>
  <si>
    <t>2016.01.12</t>
  </si>
  <si>
    <t>2016.01.22</t>
  </si>
  <si>
    <t>2017.05.15</t>
  </si>
  <si>
    <t>НТШ</t>
  </si>
  <si>
    <t>"Цагийн-Аяс" ХХК</t>
  </si>
  <si>
    <t>1. "Хазаарбат" ХХК, 2. "Штайнколе" ХХК</t>
  </si>
  <si>
    <r>
      <t xml:space="preserve">Цагдаа, салбаруудад нүүрс нийлүүлэх </t>
    </r>
    <r>
      <rPr>
        <b/>
        <sz val="11"/>
        <color theme="1"/>
        <rFont val="Arial"/>
        <family val="2"/>
      </rPr>
      <t>Багц-2</t>
    </r>
  </si>
  <si>
    <r>
      <t xml:space="preserve">Цагдаа, салбаруудад нүүрс нийлүүлэх </t>
    </r>
    <r>
      <rPr>
        <b/>
        <sz val="11"/>
        <color theme="1"/>
        <rFont val="Arial"/>
        <family val="2"/>
      </rPr>
      <t>Багц-3</t>
    </r>
  </si>
  <si>
    <t>Улаанбаатар хотын цагдаагийн газраас санхүүжилт хийнэ</t>
  </si>
  <si>
    <r>
      <t>Улаанбаатар хүрээний цагдаагийн байгууллагуудад  шатах, тослох материал нийлүүлэх</t>
    </r>
    <r>
      <rPr>
        <b/>
        <sz val="11"/>
        <color theme="1"/>
        <rFont val="Arial"/>
        <family val="2"/>
      </rPr>
      <t xml:space="preserve"> Багц-01</t>
    </r>
  </si>
  <si>
    <t>2016.02.05</t>
  </si>
  <si>
    <t>2017.04.15</t>
  </si>
  <si>
    <t>"Петро Стар" ХХК</t>
  </si>
  <si>
    <t xml:space="preserve">"Сод Монгол Групп" ХХК </t>
  </si>
  <si>
    <r>
      <t xml:space="preserve">Улаанбаатар хүрээний цагдаагийн байгууллагуудад  шатах, тослох материал нийлүүлэх </t>
    </r>
    <r>
      <rPr>
        <b/>
        <sz val="11"/>
        <color theme="1"/>
        <rFont val="Arial"/>
        <family val="2"/>
      </rPr>
      <t>Багц-02</t>
    </r>
  </si>
  <si>
    <r>
      <t xml:space="preserve">Улаанбаатар хүрээний цагдаагийн байгууллагуудад  шатах, тослох материал нийлүүлэх </t>
    </r>
    <r>
      <rPr>
        <b/>
        <sz val="11"/>
        <color theme="1"/>
        <rFont val="Arial"/>
        <family val="2"/>
      </rPr>
      <t>Багц-03</t>
    </r>
  </si>
  <si>
    <t>Цагдаагийн алба хаагчдын саравчтай даавуун малгай</t>
  </si>
  <si>
    <t>2016.04.04</t>
  </si>
  <si>
    <t>ТАГ-ын хээрийн дотортой хүрэм мөн хээрийн ремень бүс</t>
  </si>
  <si>
    <t>"Гана-Интернэшнл" ХХК</t>
  </si>
  <si>
    <t xml:space="preserve"> техникийн тодорхойлолтод нийцсэн, босго үнэдээ орж ирсэн</t>
  </si>
  <si>
    <t>нийтлэг стандартыг тогтоох тухай журмын 8 дугаар хавсралт</t>
  </si>
  <si>
    <t>/Хуулийн 6.4.4 заалтын хүрээнд/</t>
  </si>
  <si>
    <t>Санхүүжилтийн хэмжээ</t>
  </si>
  <si>
    <t>Нийлүүлэгчийн нэр, хаяг</t>
  </si>
  <si>
    <t xml:space="preserve">Цагдаагийн алба хаагчдын дүрэмт хувцасны хагас ноосон даавуу </t>
  </si>
  <si>
    <t>01/2016-УЗ-34</t>
  </si>
  <si>
    <t>"China XinXing Import &amp; Export" Co.,ltd /# 17, Xinsanhuan middle road Beijing 100036, China/</t>
  </si>
  <si>
    <t>"Цагаан-Шонхор" ТӨУҮГ /БЗД, 2-р хороо, Цагдаагийн хотхон/</t>
  </si>
  <si>
    <t>САНХҮҮ, ХАНГАМЖИЙН ГАЗАР</t>
  </si>
  <si>
    <t>Төсвийн байгууллагын нэр: ЦЕГ,  Санхүү, хангамжийн газар /Гэрээт хамгаалалт/</t>
  </si>
  <si>
    <t>"Би Энд Би Эс" ХХК 01/2016-УЗ-42</t>
  </si>
  <si>
    <t>Цагдаагийн алба хаагчдын дүрэмт хувцасны хагас ноосон даавуу 21640 м</t>
  </si>
  <si>
    <t>"China XinXing Import &amp; Export" Co.,ltd</t>
  </si>
  <si>
    <t>2016.03.25</t>
  </si>
  <si>
    <t>2016.04.01</t>
  </si>
  <si>
    <r>
      <t>Улаанбаатар хүрээний цагдаагийн байгууллагуудад  шатах, тослох материал нийлүүлэх</t>
    </r>
    <r>
      <rPr>
        <b/>
        <sz val="10"/>
        <color theme="1"/>
        <rFont val="Arial"/>
        <family val="2"/>
      </rPr>
      <t xml:space="preserve"> Багц-01</t>
    </r>
  </si>
  <si>
    <t>2016.03.21</t>
  </si>
  <si>
    <r>
      <t>Улаанбаатар хүрээний цагдаагийн байгууллагуудад  шатах, тослох материал нийлүүлэх</t>
    </r>
    <r>
      <rPr>
        <b/>
        <sz val="10"/>
        <color theme="1"/>
        <rFont val="Arial"/>
        <family val="2"/>
      </rPr>
      <t xml:space="preserve"> Багц-02</t>
    </r>
  </si>
  <si>
    <r>
      <t>Улаанбаатар хүрээний цагдаагийн байгууллагуудад  шатах, тослох материал нийлүүлэх</t>
    </r>
    <r>
      <rPr>
        <b/>
        <sz val="10"/>
        <color theme="1"/>
        <rFont val="Arial"/>
        <family val="2"/>
      </rPr>
      <t xml:space="preserve"> Багц-03</t>
    </r>
  </si>
  <si>
    <r>
      <t xml:space="preserve">Цагдаа, салбаруудад нүүрс нийлүүлэх </t>
    </r>
    <r>
      <rPr>
        <b/>
        <sz val="10"/>
        <color theme="1"/>
        <rFont val="Arial"/>
        <family val="2"/>
      </rPr>
      <t>Багц-1</t>
    </r>
  </si>
  <si>
    <t>2016.03.18</t>
  </si>
  <si>
    <r>
      <t xml:space="preserve">Цагдаа, салбаруудад нүүрс нийлүүлэх </t>
    </r>
    <r>
      <rPr>
        <b/>
        <sz val="10"/>
        <color theme="1"/>
        <rFont val="Arial"/>
        <family val="2"/>
      </rPr>
      <t>Багц-2</t>
    </r>
  </si>
  <si>
    <r>
      <t xml:space="preserve">Цагдаа, салбаруудад нүүрс нийлүүлэх </t>
    </r>
    <r>
      <rPr>
        <b/>
        <sz val="10"/>
        <color theme="1"/>
        <rFont val="Arial"/>
        <family val="2"/>
      </rPr>
      <t>Багц-3</t>
    </r>
  </si>
  <si>
    <t>5-р сар</t>
  </si>
  <si>
    <t>Төсвийн захирагчийн нэр: ЦЕГ-ын Санхүү, хангамжийн газар 5 сар</t>
  </si>
  <si>
    <t>Сангийн яам</t>
  </si>
  <si>
    <t>Санхїїжилт</t>
  </si>
  <si>
    <t>Сонгино хангай ХХК</t>
  </si>
  <si>
    <t>Цагийн аяс ХХК</t>
  </si>
  <si>
    <t>Нїїрсний тєлбєр урьдчилгаа</t>
  </si>
  <si>
    <t>Бродэр мэрчантс ХХК</t>
  </si>
  <si>
    <t>Гэрээ № 29,43 ТАГ-ын хувцасны тєлбєр</t>
  </si>
  <si>
    <t>Б Тэнхлэг</t>
  </si>
  <si>
    <t>Н Батцагаан агсаны ар гэрт тэтгэмж</t>
  </si>
  <si>
    <t>Б Тэмїїлэн</t>
  </si>
  <si>
    <t>Тэтгэвэрт гарахад олгох тэтгэмж</t>
  </si>
  <si>
    <t>Хїнсний 1 хэрэглээний зээлийн тєв / Хаан банк/</t>
  </si>
  <si>
    <t>Тэтгэвэрт гарахад олгох тэтгэмж 18 хїн</t>
  </si>
  <si>
    <t>Хээрийн сургалтын хоолны зардал</t>
  </si>
  <si>
    <t>ЧД татварын хэлтэс</t>
  </si>
  <si>
    <t>9131825 татварт</t>
  </si>
  <si>
    <t>30 сар мєнгєн урамшил 19 хїн</t>
  </si>
  <si>
    <t>С Алтанхуяг</t>
  </si>
  <si>
    <t>Д Борбаатар</t>
  </si>
  <si>
    <t>Цагаан шонхор УЇГ</t>
  </si>
  <si>
    <t xml:space="preserve">Зуны хантааз гэрээ їлдэгдэл тєлбєр №15 </t>
  </si>
  <si>
    <t>Мэдээлэл холбооны сїлжээ ХХК</t>
  </si>
  <si>
    <t xml:space="preserve">Сувгийн тїрээс 5 сар </t>
  </si>
  <si>
    <t>НДЗ тэтгэвэрт гарахад олгох тэтгэмжийн мєнгє</t>
  </si>
  <si>
    <t>Петровис карт ХХК</t>
  </si>
  <si>
    <t xml:space="preserve">Шатахууны їнэ </t>
  </si>
  <si>
    <t>БСБ МЕГАСТОР ХХК</t>
  </si>
  <si>
    <t>Нэр данс зөрж буцсан гүйлгээ</t>
  </si>
  <si>
    <t xml:space="preserve">Хилийн 0288-р анги </t>
  </si>
  <si>
    <t>ЦА юбкны їлдэгдэл тєлбєр</t>
  </si>
  <si>
    <t>Компьютер принтерийн їнэ</t>
  </si>
  <si>
    <t>Хар хєх дааавууны їнэ 40 хувь гэрээ №34</t>
  </si>
  <si>
    <t>Макс Хїнс ХХК</t>
  </si>
  <si>
    <t>Хїнсний материалын їнэ</t>
  </si>
  <si>
    <t>16.05.32</t>
  </si>
  <si>
    <t>Чингэлтэй дүүргийн нийгмийн даатгалын хэлтэс</t>
  </si>
  <si>
    <t>Давхардсан гүйлгээг заруулж оруулав</t>
  </si>
  <si>
    <t>Гаалийн ерєнхий газар</t>
  </si>
  <si>
    <t>НДЗ компьютер принтерийн їнэ</t>
  </si>
  <si>
    <t>Хоолны зардал</t>
  </si>
  <si>
    <t>мөнгөн урамшуулал</t>
  </si>
  <si>
    <t>Даавууны төлбөр</t>
  </si>
  <si>
    <t>гаалийн татвар</t>
  </si>
  <si>
    <t>Дорноговь, Ханги боомт</t>
  </si>
  <si>
    <t>Төв, Дэлгэрхаан сум</t>
  </si>
  <si>
    <t>Увс, Малчин сум</t>
  </si>
  <si>
    <t>22</t>
  </si>
  <si>
    <t xml:space="preserve">ХААГ-аас шалгаруулсан </t>
  </si>
  <si>
    <t>23</t>
  </si>
  <si>
    <t>1.729.00</t>
  </si>
  <si>
    <t>24</t>
  </si>
  <si>
    <t>25</t>
  </si>
  <si>
    <t>319,4</t>
  </si>
  <si>
    <t>26</t>
  </si>
  <si>
    <t>3,210,00</t>
  </si>
  <si>
    <t>27</t>
  </si>
  <si>
    <t>28</t>
  </si>
  <si>
    <t>"Эвсэг-Алтай" ХХК</t>
  </si>
  <si>
    <t>"Шунхлай Шандас" ХХК</t>
  </si>
  <si>
    <t>Шууд гэрээний байгуулсан</t>
  </si>
  <si>
    <t>1. "Дөрвөн Лхагва" ХХК</t>
  </si>
  <si>
    <t>2016.04.20 А/13</t>
  </si>
  <si>
    <t>www.meps.gov.mn-д  2016.04.22</t>
  </si>
  <si>
    <t>2016.04.22</t>
  </si>
  <si>
    <t>2016.05.09</t>
  </si>
  <si>
    <t>"Арвижих Увс" ХХК</t>
  </si>
  <si>
    <t>туршлага, санхүүгийн чадамж</t>
  </si>
  <si>
    <t>"Бүтээмж Хийц" ХХК</t>
  </si>
  <si>
    <t>ТОӨЗ-ийн 5.2 /г/, /д/, /е/, 5.3 /а/, /д/</t>
  </si>
  <si>
    <t>Захиалагч, гүйцэтгэгчийн байгуулсан гэрээ</t>
  </si>
  <si>
    <t>Цагдаагийн алба хаагчдын  дүрэмт хувцас китель юбка</t>
  </si>
  <si>
    <t>01/2016-УЗ-33</t>
  </si>
  <si>
    <t>"Хилийн 0288 дугаар анги" /БЗД, 16-р хороо, 72-р хотхон</t>
  </si>
  <si>
    <t>ЦЕГ-ын ТАГ-ын алба хаагчдын хувцас хэрэглэл</t>
  </si>
  <si>
    <t>01/2016-УЗ-29, 43</t>
  </si>
  <si>
    <t>"Бродер Мерчантс" ХХК /БГД, 12-р хороо, 17-105 тоот/</t>
  </si>
  <si>
    <t>ЦЕГ-ын 2016-2017 оны өвөлжилтийн хэрэгцээнд нүүрс авах</t>
  </si>
  <si>
    <t>01/2016-УЗ-36</t>
  </si>
  <si>
    <t xml:space="preserve">"Цагийн Аяс"ХХК /Налайх дүүрэг, 33-р байр 2 тоот/ </t>
  </si>
  <si>
    <t xml:space="preserve">ЦЕГ-ын 2016-2017 оны өвөлжилтийн хэрэгцээнд  шатахуун, тослох материал </t>
  </si>
  <si>
    <t>01/2016-ШТ-40</t>
  </si>
  <si>
    <t>"ПЕТРОСТАР" ХХК /СБД, Ерөнхий сайд Амарын гудамж/</t>
  </si>
  <si>
    <t>Цагдаагийн алба хаагчдын зуны хантааз</t>
  </si>
  <si>
    <t>01/2016-УЗ-15</t>
  </si>
  <si>
    <t>ЦЕГ-ын Техник, тоног төхөөрөмж</t>
  </si>
  <si>
    <t>"БСБ Сервес" ХХК, /БГД, Тээвэрчдийн гудамж/</t>
  </si>
  <si>
    <t>БСБ Сервес ХХК</t>
  </si>
  <si>
    <t>2016.02.01</t>
  </si>
  <si>
    <t>2016.04.27</t>
  </si>
  <si>
    <t>2016.05.05</t>
  </si>
  <si>
    <t>2016.08.30</t>
  </si>
  <si>
    <t>Хувийн харилцах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</si>
</sst>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[Red]_(* \(#,##0.00\);_(* &quot;-&quot;??_);_(@_)"/>
    <numFmt numFmtId="165" formatCode="yyyy/mm/dd;@"/>
    <numFmt numFmtId="166" formatCode="_(* #,##0_);[Red]_(* \(#,##0\);_(* &quot;-&quot;??_);_(@_)"/>
    <numFmt numFmtId="167" formatCode="_(* #,##0_);_(* \(#,##0\);_(* &quot;-&quot;??_);_(@_)"/>
    <numFmt numFmtId="168" formatCode="_(* #,##0.0_);_(* \(#,##0.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5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name val="Sc-Tahoma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5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7" fillId="0" borderId="0"/>
    <xf numFmtId="0" fontId="21" fillId="0" borderId="0" applyNumberFormat="0" applyFill="0" applyBorder="0" applyAlignment="0" applyProtection="0"/>
  </cellStyleXfs>
  <cellXfs count="273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49" fontId="5" fillId="0" borderId="1" xfId="0" applyNumberFormat="1" applyFont="1" applyBorder="1"/>
    <xf numFmtId="164" fontId="5" fillId="0" borderId="1" xfId="0" applyNumberFormat="1" applyFont="1" applyBorder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9" fillId="0" borderId="1" xfId="0" applyNumberFormat="1" applyFont="1" applyBorder="1"/>
    <xf numFmtId="0" fontId="4" fillId="0" borderId="0" xfId="0" applyFont="1" applyAlignment="1"/>
    <xf numFmtId="49" fontId="9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1" xfId="0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5" fontId="7" fillId="0" borderId="1" xfId="0" applyNumberFormat="1" applyFont="1" applyBorder="1" applyAlignment="1">
      <alignment horizontal="left"/>
    </xf>
    <xf numFmtId="165" fontId="7" fillId="0" borderId="1" xfId="0" applyNumberFormat="1" applyFont="1" applyBorder="1" applyAlignment="1">
      <alignment horizontal="left" wrapText="1"/>
    </xf>
    <xf numFmtId="0" fontId="3" fillId="0" borderId="0" xfId="0" applyFont="1" applyAlignment="1"/>
    <xf numFmtId="0" fontId="10" fillId="0" borderId="0" xfId="0" applyFont="1"/>
    <xf numFmtId="0" fontId="6" fillId="0" borderId="0" xfId="0" applyFont="1" applyAlignment="1"/>
    <xf numFmtId="0" fontId="0" fillId="0" borderId="0" xfId="0" applyFont="1"/>
    <xf numFmtId="0" fontId="4" fillId="0" borderId="0" xfId="0" applyFont="1" applyAlignment="1">
      <alignment horizontal="right"/>
    </xf>
    <xf numFmtId="0" fontId="11" fillId="0" borderId="0" xfId="0" applyFont="1"/>
    <xf numFmtId="0" fontId="8" fillId="0" borderId="0" xfId="0" applyFont="1" applyAlignment="1"/>
    <xf numFmtId="0" fontId="11" fillId="0" borderId="0" xfId="0" applyFont="1" applyAlignment="1">
      <alignment horizontal="center"/>
    </xf>
    <xf numFmtId="0" fontId="11" fillId="0" borderId="1" xfId="0" applyFont="1" applyBorder="1"/>
    <xf numFmtId="164" fontId="5" fillId="0" borderId="1" xfId="0" applyNumberFormat="1" applyFont="1" applyBorder="1" applyAlignment="1">
      <alignment wrapText="1"/>
    </xf>
    <xf numFmtId="164" fontId="5" fillId="0" borderId="1" xfId="0" applyNumberFormat="1" applyFont="1" applyFill="1" applyBorder="1" applyAlignment="1">
      <alignment wrapText="1"/>
    </xf>
    <xf numFmtId="0" fontId="0" fillId="0" borderId="1" xfId="0" applyBorder="1" applyAlignment="1">
      <alignment wrapText="1"/>
    </xf>
    <xf numFmtId="49" fontId="5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right"/>
    </xf>
    <xf numFmtId="49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13" fillId="0" borderId="1" xfId="0" applyNumberFormat="1" applyFont="1" applyBorder="1"/>
    <xf numFmtId="164" fontId="14" fillId="0" borderId="1" xfId="0" applyNumberFormat="1" applyFont="1" applyBorder="1"/>
    <xf numFmtId="0" fontId="11" fillId="0" borderId="1" xfId="0" applyFont="1" applyBorder="1" applyAlignment="1">
      <alignment horizontal="center"/>
    </xf>
    <xf numFmtId="0" fontId="15" fillId="0" borderId="7" xfId="0" applyNumberFormat="1" applyFont="1" applyFill="1" applyBorder="1" applyAlignment="1" applyProtection="1">
      <alignment horizontal="left" vertical="top" wrapText="1"/>
    </xf>
    <xf numFmtId="0" fontId="15" fillId="0" borderId="7" xfId="0" applyNumberFormat="1" applyFont="1" applyFill="1" applyBorder="1" applyAlignment="1" applyProtection="1">
      <alignment horizontal="right" vertical="top" wrapText="1"/>
    </xf>
    <xf numFmtId="14" fontId="15" fillId="0" borderId="7" xfId="0" applyNumberFormat="1" applyFont="1" applyFill="1" applyBorder="1" applyAlignment="1" applyProtection="1">
      <alignment horizontal="center" vertical="top" wrapText="1"/>
    </xf>
    <xf numFmtId="4" fontId="15" fillId="0" borderId="7" xfId="0" applyNumberFormat="1" applyFont="1" applyFill="1" applyBorder="1" applyAlignment="1" applyProtection="1">
      <alignment horizontal="right" vertical="top" wrapText="1"/>
    </xf>
    <xf numFmtId="0" fontId="12" fillId="0" borderId="1" xfId="0" applyFont="1" applyBorder="1"/>
    <xf numFmtId="166" fontId="10" fillId="0" borderId="1" xfId="0" applyNumberFormat="1" applyFont="1" applyBorder="1"/>
    <xf numFmtId="0" fontId="12" fillId="0" borderId="0" xfId="0" applyFont="1"/>
    <xf numFmtId="0" fontId="12" fillId="0" borderId="0" xfId="0" applyFont="1" applyAlignment="1"/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0" fontId="18" fillId="3" borderId="1" xfId="2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167" fontId="18" fillId="3" borderId="1" xfId="1" applyNumberFormat="1" applyFont="1" applyFill="1" applyBorder="1" applyAlignment="1">
      <alignment horizontal="center" vertical="center" wrapText="1"/>
    </xf>
    <xf numFmtId="3" fontId="18" fillId="3" borderId="1" xfId="0" applyNumberFormat="1" applyFont="1" applyFill="1" applyBorder="1" applyAlignment="1">
      <alignment vertical="center" wrapText="1"/>
    </xf>
    <xf numFmtId="3" fontId="12" fillId="0" borderId="1" xfId="0" applyNumberFormat="1" applyFont="1" applyBorder="1" applyAlignment="1">
      <alignment vertical="center" wrapText="1"/>
    </xf>
    <xf numFmtId="3" fontId="12" fillId="0" borderId="1" xfId="0" applyNumberFormat="1" applyFont="1" applyBorder="1" applyAlignment="1">
      <alignment horizontal="right" vertical="center" wrapText="1"/>
    </xf>
    <xf numFmtId="3" fontId="12" fillId="0" borderId="2" xfId="0" applyNumberFormat="1" applyFont="1" applyBorder="1" applyAlignment="1">
      <alignment horizontal="right" vertical="center" wrapText="1"/>
    </xf>
    <xf numFmtId="0" fontId="1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49" fontId="8" fillId="0" borderId="1" xfId="0" applyNumberFormat="1" applyFont="1" applyBorder="1"/>
    <xf numFmtId="164" fontId="20" fillId="0" borderId="1" xfId="0" applyNumberFormat="1" applyFont="1" applyBorder="1"/>
    <xf numFmtId="164" fontId="20" fillId="0" borderId="1" xfId="0" applyNumberFormat="1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/>
    <xf numFmtId="164" fontId="22" fillId="0" borderId="2" xfId="3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11" fillId="3" borderId="1" xfId="0" applyFont="1" applyFill="1" applyBorder="1" applyAlignment="1">
      <alignment horizontal="center" vertical="center" wrapText="1"/>
    </xf>
    <xf numFmtId="3" fontId="24" fillId="3" borderId="1" xfId="0" applyNumberFormat="1" applyFont="1" applyFill="1" applyBorder="1" applyAlignment="1">
      <alignment horizontal="center" vertical="center" wrapText="1"/>
    </xf>
    <xf numFmtId="0" fontId="24" fillId="3" borderId="1" xfId="2" applyFont="1" applyFill="1" applyBorder="1" applyAlignment="1">
      <alignment horizontal="center" vertical="center"/>
    </xf>
    <xf numFmtId="3" fontId="24" fillId="3" borderId="1" xfId="0" applyNumberFormat="1" applyFont="1" applyFill="1" applyBorder="1" applyAlignment="1">
      <alignment vertical="center" wrapText="1"/>
    </xf>
    <xf numFmtId="167" fontId="11" fillId="3" borderId="5" xfId="0" applyNumberFormat="1" applyFont="1" applyFill="1" applyBorder="1" applyAlignment="1">
      <alignment horizontal="center" vertical="center"/>
    </xf>
    <xf numFmtId="3" fontId="24" fillId="3" borderId="5" xfId="0" applyNumberFormat="1" applyFont="1" applyFill="1" applyBorder="1" applyAlignment="1">
      <alignment horizontal="right" vertical="center" wrapText="1"/>
    </xf>
    <xf numFmtId="167" fontId="24" fillId="3" borderId="1" xfId="1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right" vertical="center" wrapText="1"/>
    </xf>
    <xf numFmtId="0" fontId="24" fillId="3" borderId="2" xfId="0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right" vertical="center"/>
    </xf>
    <xf numFmtId="3" fontId="11" fillId="0" borderId="1" xfId="0" applyNumberFormat="1" applyFont="1" applyBorder="1" applyAlignment="1">
      <alignment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6" fillId="0" borderId="0" xfId="0" applyFont="1"/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/>
    <xf numFmtId="164" fontId="7" fillId="0" borderId="1" xfId="0" applyNumberFormat="1" applyFont="1" applyBorder="1"/>
    <xf numFmtId="168" fontId="7" fillId="0" borderId="1" xfId="1" applyNumberFormat="1" applyFont="1" applyBorder="1" applyAlignment="1">
      <alignment horizontal="center" vertical="center"/>
    </xf>
    <xf numFmtId="168" fontId="7" fillId="0" borderId="1" xfId="1" applyNumberFormat="1" applyFont="1" applyBorder="1" applyAlignment="1">
      <alignment horizontal="right" vertical="center"/>
    </xf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14" fillId="0" borderId="1" xfId="0" applyNumberFormat="1" applyFont="1" applyBorder="1"/>
    <xf numFmtId="49" fontId="13" fillId="0" borderId="1" xfId="0" applyNumberFormat="1" applyFont="1" applyBorder="1" applyAlignment="1">
      <alignment wrapText="1"/>
    </xf>
    <xf numFmtId="49" fontId="14" fillId="0" borderId="1" xfId="0" applyNumberFormat="1" applyFont="1" applyBorder="1" applyAlignment="1">
      <alignment wrapText="1"/>
    </xf>
    <xf numFmtId="0" fontId="25" fillId="0" borderId="0" xfId="0" applyFont="1"/>
    <xf numFmtId="49" fontId="14" fillId="0" borderId="0" xfId="0" applyNumberFormat="1" applyFont="1" applyFill="1" applyBorder="1"/>
    <xf numFmtId="0" fontId="11" fillId="0" borderId="2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49" fontId="6" fillId="0" borderId="1" xfId="0" applyNumberFormat="1" applyFont="1" applyBorder="1" applyAlignment="1">
      <alignment horizontal="center" wrapText="1"/>
    </xf>
    <xf numFmtId="164" fontId="23" fillId="0" borderId="1" xfId="0" applyNumberFormat="1" applyFont="1" applyBorder="1" applyAlignment="1">
      <alignment vertical="center"/>
    </xf>
    <xf numFmtId="164" fontId="23" fillId="0" borderId="1" xfId="0" applyNumberFormat="1" applyFont="1" applyBorder="1" applyAlignment="1">
      <alignment horizontal="center" vertical="center"/>
    </xf>
    <xf numFmtId="164" fontId="23" fillId="0" borderId="2" xfId="0" applyNumberFormat="1" applyFont="1" applyBorder="1" applyAlignment="1">
      <alignment horizontal="center" vertical="center"/>
    </xf>
    <xf numFmtId="164" fontId="23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23" fillId="0" borderId="1" xfId="0" applyNumberFormat="1" applyFont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164" fontId="11" fillId="0" borderId="1" xfId="0" applyNumberFormat="1" applyFont="1" applyBorder="1" applyAlignment="1">
      <alignment horizontal="right" vertical="center"/>
    </xf>
    <xf numFmtId="49" fontId="11" fillId="0" borderId="1" xfId="0" applyNumberFormat="1" applyFont="1" applyBorder="1" applyAlignment="1">
      <alignment horizontal="center" vertical="top" wrapText="1"/>
    </xf>
    <xf numFmtId="49" fontId="11" fillId="4" borderId="1" xfId="0" applyNumberFormat="1" applyFont="1" applyFill="1" applyBorder="1" applyAlignment="1">
      <alignment horizontal="center" vertical="center"/>
    </xf>
    <xf numFmtId="49" fontId="11" fillId="4" borderId="2" xfId="0" applyNumberFormat="1" applyFont="1" applyFill="1" applyBorder="1" applyAlignment="1">
      <alignment horizontal="center" vertical="center"/>
    </xf>
    <xf numFmtId="164" fontId="11" fillId="0" borderId="1" xfId="0" applyNumberFormat="1" applyFont="1" applyBorder="1" applyAlignment="1">
      <alignment horizontal="right" vertical="center" wrapText="1"/>
    </xf>
    <xf numFmtId="49" fontId="11" fillId="3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top" wrapText="1"/>
    </xf>
    <xf numFmtId="49" fontId="23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vertical="center"/>
    </xf>
    <xf numFmtId="164" fontId="12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12" fillId="0" borderId="1" xfId="0" applyNumberFormat="1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164" fontId="13" fillId="0" borderId="1" xfId="0" applyNumberFormat="1" applyFont="1" applyFill="1" applyBorder="1"/>
    <xf numFmtId="164" fontId="14" fillId="0" borderId="1" xfId="0" applyNumberFormat="1" applyFont="1" applyFill="1" applyBorder="1"/>
    <xf numFmtId="0" fontId="11" fillId="0" borderId="1" xfId="0" applyFont="1" applyBorder="1" applyAlignment="1">
      <alignment horizontal="center"/>
    </xf>
    <xf numFmtId="0" fontId="15" fillId="0" borderId="7" xfId="0" applyNumberFormat="1" applyFont="1" applyFill="1" applyBorder="1" applyAlignment="1" applyProtection="1">
      <alignment horizontal="center" vertical="top" wrapText="1"/>
    </xf>
    <xf numFmtId="0" fontId="15" fillId="0" borderId="7" xfId="1" applyNumberFormat="1" applyFont="1" applyFill="1" applyBorder="1" applyAlignment="1" applyProtection="1">
      <alignment horizontal="right" vertical="top" wrapText="1"/>
    </xf>
    <xf numFmtId="0" fontId="15" fillId="0" borderId="8" xfId="0" applyNumberFormat="1" applyFont="1" applyFill="1" applyBorder="1" applyAlignment="1" applyProtection="1">
      <alignment horizontal="left" vertical="top" wrapText="1"/>
    </xf>
    <xf numFmtId="0" fontId="6" fillId="0" borderId="0" xfId="0" applyFont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/>
    </xf>
    <xf numFmtId="164" fontId="11" fillId="0" borderId="2" xfId="0" applyNumberFormat="1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right" vertical="center"/>
    </xf>
    <xf numFmtId="164" fontId="11" fillId="0" borderId="2" xfId="0" applyNumberFormat="1" applyFont="1" applyBorder="1" applyAlignment="1">
      <alignment horizontal="right" vertical="center" wrapText="1"/>
    </xf>
    <xf numFmtId="49" fontId="11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7" fillId="0" borderId="1" xfId="0" applyNumberFormat="1" applyFont="1" applyBorder="1" applyAlignment="1">
      <alignment horizontal="right"/>
    </xf>
    <xf numFmtId="164" fontId="23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/>
    </xf>
    <xf numFmtId="3" fontId="23" fillId="0" borderId="1" xfId="0" applyNumberFormat="1" applyFont="1" applyBorder="1" applyAlignment="1">
      <alignment horizontal="right" vertical="center"/>
    </xf>
    <xf numFmtId="164" fontId="7" fillId="0" borderId="1" xfId="0" applyNumberFormat="1" applyFont="1" applyBorder="1" applyAlignment="1">
      <alignment horizontal="left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/>
    </xf>
    <xf numFmtId="4" fontId="11" fillId="0" borderId="6" xfId="0" applyNumberFormat="1" applyFont="1" applyBorder="1" applyAlignment="1">
      <alignment horizontal="center" vertical="center"/>
    </xf>
    <xf numFmtId="4" fontId="11" fillId="0" borderId="3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/>
    </xf>
    <xf numFmtId="164" fontId="11" fillId="0" borderId="6" xfId="0" applyNumberFormat="1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164" fontId="11" fillId="0" borderId="6" xfId="0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49" fontId="11" fillId="3" borderId="2" xfId="0" applyNumberFormat="1" applyFont="1" applyFill="1" applyBorder="1" applyAlignment="1">
      <alignment horizontal="center" vertical="center"/>
    </xf>
    <xf numFmtId="49" fontId="11" fillId="3" borderId="6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right" vertical="center"/>
    </xf>
    <xf numFmtId="164" fontId="11" fillId="0" borderId="6" xfId="0" applyNumberFormat="1" applyFont="1" applyBorder="1" applyAlignment="1">
      <alignment horizontal="right" vertical="center"/>
    </xf>
    <xf numFmtId="164" fontId="11" fillId="0" borderId="2" xfId="0" applyNumberFormat="1" applyFont="1" applyBorder="1" applyAlignment="1">
      <alignment horizontal="right" vertical="center" wrapText="1"/>
    </xf>
    <xf numFmtId="164" fontId="11" fillId="0" borderId="6" xfId="0" applyNumberFormat="1" applyFont="1" applyBorder="1" applyAlignment="1">
      <alignment horizontal="right" vertical="center" wrapText="1"/>
    </xf>
    <xf numFmtId="49" fontId="11" fillId="0" borderId="2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64" fontId="11" fillId="0" borderId="2" xfId="0" applyNumberFormat="1" applyFont="1" applyBorder="1" applyAlignment="1">
      <alignment vertical="center" wrapText="1"/>
    </xf>
    <xf numFmtId="164" fontId="11" fillId="0" borderId="6" xfId="0" applyNumberFormat="1" applyFont="1" applyBorder="1" applyAlignment="1">
      <alignment vertical="center" wrapText="1"/>
    </xf>
    <xf numFmtId="0" fontId="1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12" fillId="0" borderId="2" xfId="0" applyNumberFormat="1" applyFont="1" applyBorder="1" applyAlignment="1">
      <alignment horizontal="center" vertical="center"/>
    </xf>
    <xf numFmtId="164" fontId="12" fillId="0" borderId="6" xfId="0" applyNumberFormat="1" applyFont="1" applyBorder="1" applyAlignment="1">
      <alignment horizontal="center" vertical="center"/>
    </xf>
    <xf numFmtId="164" fontId="12" fillId="0" borderId="3" xfId="0" applyNumberFormat="1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4" fontId="12" fillId="0" borderId="3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4" fontId="12" fillId="0" borderId="6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164" fontId="12" fillId="0" borderId="6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164" fontId="16" fillId="0" borderId="2" xfId="0" applyNumberFormat="1" applyFont="1" applyBorder="1" applyAlignment="1">
      <alignment horizontal="center" vertical="center" wrapText="1"/>
    </xf>
    <xf numFmtId="164" fontId="16" fillId="0" borderId="6" xfId="0" applyNumberFormat="1" applyFont="1" applyBorder="1" applyAlignment="1">
      <alignment horizontal="center" vertical="center" wrapText="1"/>
    </xf>
    <xf numFmtId="164" fontId="16" fillId="0" borderId="3" xfId="0" applyNumberFormat="1" applyFont="1" applyBorder="1" applyAlignment="1">
      <alignment horizontal="center" vertical="center" wrapText="1"/>
    </xf>
    <xf numFmtId="0" fontId="18" fillId="3" borderId="2" xfId="2" applyFont="1" applyFill="1" applyBorder="1" applyAlignment="1">
      <alignment horizontal="center" vertical="center" wrapText="1"/>
    </xf>
    <xf numFmtId="0" fontId="18" fillId="3" borderId="6" xfId="2" applyFont="1" applyFill="1" applyBorder="1" applyAlignment="1">
      <alignment horizontal="center" vertical="center" wrapText="1"/>
    </xf>
    <xf numFmtId="0" fontId="18" fillId="3" borderId="3" xfId="2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49" fontId="5" fillId="0" borderId="2" xfId="0" applyNumberFormat="1" applyFont="1" applyBorder="1" applyAlignment="1">
      <alignment horizontal="center" vertical="center" textRotation="90"/>
    </xf>
    <xf numFmtId="49" fontId="5" fillId="0" borderId="6" xfId="0" applyNumberFormat="1" applyFont="1" applyBorder="1" applyAlignment="1">
      <alignment horizontal="center" vertical="center" textRotation="90"/>
    </xf>
    <xf numFmtId="49" fontId="5" fillId="0" borderId="3" xfId="0" applyNumberFormat="1" applyFont="1" applyBorder="1" applyAlignment="1">
      <alignment horizontal="center" vertical="center" textRotation="90"/>
    </xf>
    <xf numFmtId="0" fontId="0" fillId="0" borderId="2" xfId="0" applyBorder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164" fontId="5" fillId="0" borderId="4" xfId="0" applyNumberFormat="1" applyFont="1" applyFill="1" applyBorder="1" applyAlignment="1">
      <alignment horizontal="left" wrapText="1"/>
    </xf>
    <xf numFmtId="164" fontId="5" fillId="0" borderId="5" xfId="0" applyNumberFormat="1" applyFont="1" applyFill="1" applyBorder="1" applyAlignment="1">
      <alignment horizontal="left" wrapText="1"/>
    </xf>
  </cellXfs>
  <cellStyles count="4">
    <cellStyle name="Comma" xfId="1" builtinId="3"/>
    <cellStyle name="Hyperlink" xfId="3" builtinId="8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ovi-altai.gov.mn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D26" sqref="D26"/>
    </sheetView>
  </sheetViews>
  <sheetFormatPr defaultRowHeight="15" x14ac:dyDescent="0.25"/>
  <cols>
    <col min="1" max="1" width="6" customWidth="1"/>
    <col min="2" max="2" width="32" customWidth="1"/>
    <col min="3" max="3" width="17.140625" bestFit="1" customWidth="1"/>
    <col min="4" max="4" width="18.140625" customWidth="1"/>
    <col min="5" max="5" width="16" bestFit="1" customWidth="1"/>
    <col min="6" max="6" width="16.28515625" customWidth="1"/>
    <col min="7" max="7" width="36.5703125" customWidth="1"/>
  </cols>
  <sheetData>
    <row r="1" spans="1:7" x14ac:dyDescent="0.25">
      <c r="C1" s="12"/>
      <c r="D1" s="12" t="s">
        <v>9</v>
      </c>
    </row>
    <row r="2" spans="1:7" x14ac:dyDescent="0.25">
      <c r="C2" s="12"/>
      <c r="D2" s="12" t="s">
        <v>166</v>
      </c>
    </row>
    <row r="3" spans="1:7" x14ac:dyDescent="0.25">
      <c r="C3" s="12"/>
      <c r="D3" s="12"/>
    </row>
    <row r="4" spans="1:7" ht="19.5" x14ac:dyDescent="0.25">
      <c r="A4" s="16" t="s">
        <v>431</v>
      </c>
      <c r="B4" s="16"/>
      <c r="C4" s="16"/>
      <c r="D4" s="16"/>
      <c r="E4" s="16"/>
      <c r="F4" s="16"/>
      <c r="G4" s="16"/>
    </row>
    <row r="5" spans="1:7" x14ac:dyDescent="0.25">
      <c r="C5" s="8"/>
      <c r="D5" s="8" t="s">
        <v>430</v>
      </c>
      <c r="E5" s="8" t="s">
        <v>429</v>
      </c>
      <c r="F5" s="8"/>
      <c r="G5" s="8"/>
    </row>
    <row r="6" spans="1:7" x14ac:dyDescent="0.25">
      <c r="C6" s="8"/>
      <c r="D6" s="8"/>
      <c r="E6" s="8"/>
      <c r="F6" s="8"/>
      <c r="G6" s="8"/>
    </row>
    <row r="7" spans="1:7" x14ac:dyDescent="0.25">
      <c r="A7" t="s">
        <v>167</v>
      </c>
      <c r="B7" s="3"/>
    </row>
    <row r="8" spans="1:7" x14ac:dyDescent="0.25">
      <c r="A8" t="s">
        <v>175</v>
      </c>
      <c r="E8" s="31" t="s">
        <v>500</v>
      </c>
      <c r="G8" s="1" t="s">
        <v>67</v>
      </c>
    </row>
    <row r="9" spans="1:7" x14ac:dyDescent="0.25">
      <c r="A9" s="188" t="s">
        <v>15</v>
      </c>
      <c r="B9" s="190" t="s">
        <v>16</v>
      </c>
      <c r="C9" s="192" t="s">
        <v>17</v>
      </c>
      <c r="D9" s="192"/>
      <c r="E9" s="190" t="s">
        <v>20</v>
      </c>
      <c r="F9" s="124" t="s">
        <v>21</v>
      </c>
      <c r="G9" s="125"/>
    </row>
    <row r="10" spans="1:7" ht="30" x14ac:dyDescent="0.25">
      <c r="A10" s="189"/>
      <c r="B10" s="191"/>
      <c r="C10" s="2" t="s">
        <v>18</v>
      </c>
      <c r="D10" s="10" t="s">
        <v>19</v>
      </c>
      <c r="E10" s="191"/>
      <c r="F10" s="2" t="s">
        <v>22</v>
      </c>
      <c r="G10" s="10" t="s">
        <v>23</v>
      </c>
    </row>
    <row r="11" spans="1:7" ht="26.25" x14ac:dyDescent="0.25">
      <c r="A11" s="126">
        <v>1</v>
      </c>
      <c r="B11" s="127" t="s">
        <v>24</v>
      </c>
      <c r="C11" s="47">
        <f>+C12+C28</f>
        <v>21200669700</v>
      </c>
      <c r="D11" s="47">
        <f t="shared" ref="D11" si="0">+D12+D28</f>
        <v>9935411700</v>
      </c>
      <c r="E11" s="47">
        <f>+E12+E28</f>
        <v>8823709279.0599995</v>
      </c>
      <c r="F11" s="47">
        <f t="shared" ref="F11" si="1">+F12</f>
        <v>1111702420.9400001</v>
      </c>
      <c r="G11" s="5"/>
    </row>
    <row r="12" spans="1:7" x14ac:dyDescent="0.25">
      <c r="A12" s="126">
        <v>2</v>
      </c>
      <c r="B12" s="127" t="s">
        <v>56</v>
      </c>
      <c r="C12" s="47">
        <f>+C13+C23</f>
        <v>18010669700</v>
      </c>
      <c r="D12" s="47">
        <f t="shared" ref="D12" si="2">+D13+D23</f>
        <v>9735411700</v>
      </c>
      <c r="E12" s="47">
        <f>+E13+E23</f>
        <v>8623709279.0599995</v>
      </c>
      <c r="F12" s="47">
        <f>+F13+F23</f>
        <v>1111702420.9400001</v>
      </c>
      <c r="G12" s="11"/>
    </row>
    <row r="13" spans="1:7" ht="26.25" x14ac:dyDescent="0.25">
      <c r="A13" s="126">
        <v>3</v>
      </c>
      <c r="B13" s="127" t="s">
        <v>57</v>
      </c>
      <c r="C13" s="159">
        <f>SUM(C14:C22)</f>
        <v>13542763300</v>
      </c>
      <c r="D13" s="47">
        <f t="shared" ref="D13:E13" si="3">SUM(D14:D22)</f>
        <v>6679528200</v>
      </c>
      <c r="E13" s="47">
        <f t="shared" si="3"/>
        <v>5608502970.0599995</v>
      </c>
      <c r="F13" s="47">
        <f>SUM(F14:F22)</f>
        <v>1071025229.9400001</v>
      </c>
      <c r="G13" s="11"/>
    </row>
    <row r="14" spans="1:7" x14ac:dyDescent="0.25">
      <c r="A14" s="126">
        <v>4</v>
      </c>
      <c r="B14" s="128" t="s">
        <v>0</v>
      </c>
      <c r="C14" s="160">
        <v>4906308400</v>
      </c>
      <c r="D14" s="48">
        <v>2698743600</v>
      </c>
      <c r="E14" s="48">
        <v>2695498069</v>
      </c>
      <c r="F14" s="48">
        <f>+D14-E14</f>
        <v>3245531</v>
      </c>
      <c r="G14" s="5"/>
    </row>
    <row r="15" spans="1:7" ht="26.25" x14ac:dyDescent="0.25">
      <c r="A15" s="126">
        <v>5</v>
      </c>
      <c r="B15" s="128" t="s">
        <v>1</v>
      </c>
      <c r="C15" s="160">
        <v>144824500</v>
      </c>
      <c r="D15" s="48">
        <v>75153100</v>
      </c>
      <c r="E15" s="48">
        <v>66113138</v>
      </c>
      <c r="F15" s="48">
        <f t="shared" ref="F15:F26" si="4">+D15-E15</f>
        <v>9039962</v>
      </c>
      <c r="G15" s="5"/>
    </row>
    <row r="16" spans="1:7" ht="27.75" customHeight="1" x14ac:dyDescent="0.25">
      <c r="A16" s="126">
        <v>6</v>
      </c>
      <c r="B16" s="128" t="s">
        <v>25</v>
      </c>
      <c r="C16" s="160">
        <v>622911100</v>
      </c>
      <c r="D16" s="48">
        <v>357759500</v>
      </c>
      <c r="E16" s="48">
        <v>166300046.63999999</v>
      </c>
      <c r="F16" s="48">
        <f t="shared" si="4"/>
        <v>191459453.36000001</v>
      </c>
      <c r="G16" s="5"/>
    </row>
    <row r="17" spans="1:7" x14ac:dyDescent="0.25">
      <c r="A17" s="126">
        <v>7</v>
      </c>
      <c r="B17" s="128" t="s">
        <v>2</v>
      </c>
      <c r="C17" s="160">
        <v>622037100</v>
      </c>
      <c r="D17" s="48">
        <v>300328500</v>
      </c>
      <c r="E17" s="48">
        <v>273495901.31</v>
      </c>
      <c r="F17" s="48">
        <f t="shared" si="4"/>
        <v>26832598.689999998</v>
      </c>
      <c r="G17" s="5"/>
    </row>
    <row r="18" spans="1:7" x14ac:dyDescent="0.25">
      <c r="A18" s="126">
        <v>8</v>
      </c>
      <c r="B18" s="128" t="s">
        <v>3</v>
      </c>
      <c r="C18" s="160">
        <v>4440718700</v>
      </c>
      <c r="D18" s="48">
        <v>1913268500</v>
      </c>
      <c r="E18" s="48">
        <v>1716656291.24</v>
      </c>
      <c r="F18" s="48">
        <f t="shared" si="4"/>
        <v>196612208.75999999</v>
      </c>
      <c r="G18" s="5"/>
    </row>
    <row r="19" spans="1:7" x14ac:dyDescent="0.25">
      <c r="A19" s="126">
        <v>9</v>
      </c>
      <c r="B19" s="128" t="s">
        <v>4</v>
      </c>
      <c r="C19" s="160">
        <v>607062500</v>
      </c>
      <c r="D19" s="48">
        <v>254786000</v>
      </c>
      <c r="E19" s="48">
        <v>193010589</v>
      </c>
      <c r="F19" s="48">
        <f t="shared" si="4"/>
        <v>61775411</v>
      </c>
      <c r="G19" s="5"/>
    </row>
    <row r="20" spans="1:7" x14ac:dyDescent="0.25">
      <c r="A20" s="126">
        <v>10</v>
      </c>
      <c r="B20" s="128" t="s">
        <v>5</v>
      </c>
      <c r="C20" s="160">
        <v>223458300</v>
      </c>
      <c r="D20" s="48">
        <v>116563000</v>
      </c>
      <c r="E20" s="48">
        <v>30948752.359999999</v>
      </c>
      <c r="F20" s="48">
        <f t="shared" si="4"/>
        <v>85614247.640000001</v>
      </c>
      <c r="G20" s="5"/>
    </row>
    <row r="21" spans="1:7" ht="26.25" x14ac:dyDescent="0.25">
      <c r="A21" s="126">
        <v>11</v>
      </c>
      <c r="B21" s="128" t="s">
        <v>6</v>
      </c>
      <c r="C21" s="160">
        <v>1821624200</v>
      </c>
      <c r="D21" s="48">
        <v>887871100</v>
      </c>
      <c r="E21" s="48">
        <v>416780394.00999999</v>
      </c>
      <c r="F21" s="48">
        <f t="shared" si="4"/>
        <v>471090705.99000001</v>
      </c>
      <c r="G21" s="5"/>
    </row>
    <row r="22" spans="1:7" x14ac:dyDescent="0.25">
      <c r="A22" s="126">
        <v>12</v>
      </c>
      <c r="B22" s="128" t="s">
        <v>7</v>
      </c>
      <c r="C22" s="160">
        <v>153818500</v>
      </c>
      <c r="D22" s="48">
        <v>75054900</v>
      </c>
      <c r="E22" s="48">
        <v>49699788.5</v>
      </c>
      <c r="F22" s="48">
        <f>+D22-E22</f>
        <v>25355111.5</v>
      </c>
      <c r="G22" s="5"/>
    </row>
    <row r="23" spans="1:7" x14ac:dyDescent="0.25">
      <c r="A23" s="126">
        <v>13</v>
      </c>
      <c r="B23" s="127" t="s">
        <v>60</v>
      </c>
      <c r="C23" s="159">
        <f>C24+C25</f>
        <v>4467906400</v>
      </c>
      <c r="D23" s="47">
        <f t="shared" ref="D23:E23" si="5">D24+D25</f>
        <v>3055883500</v>
      </c>
      <c r="E23" s="47">
        <f t="shared" si="5"/>
        <v>3015206309</v>
      </c>
      <c r="F23" s="48">
        <f t="shared" si="4"/>
        <v>40677191</v>
      </c>
      <c r="G23" s="11"/>
    </row>
    <row r="24" spans="1:7" x14ac:dyDescent="0.25">
      <c r="A24" s="126">
        <v>14</v>
      </c>
      <c r="B24" s="127" t="s">
        <v>58</v>
      </c>
      <c r="C24" s="160">
        <v>39325000</v>
      </c>
      <c r="D24" s="47">
        <v>39325000</v>
      </c>
      <c r="E24" s="47">
        <v>37208910</v>
      </c>
      <c r="F24" s="48">
        <f t="shared" si="4"/>
        <v>2116090</v>
      </c>
      <c r="G24" s="11"/>
    </row>
    <row r="25" spans="1:7" x14ac:dyDescent="0.25">
      <c r="A25" s="126">
        <v>15</v>
      </c>
      <c r="B25" s="127" t="s">
        <v>59</v>
      </c>
      <c r="C25" s="159">
        <f>+C26</f>
        <v>4428581400</v>
      </c>
      <c r="D25" s="47">
        <f t="shared" ref="D25:E25" si="6">+D26</f>
        <v>3016558500</v>
      </c>
      <c r="E25" s="47">
        <f t="shared" si="6"/>
        <v>2977997399</v>
      </c>
      <c r="F25" s="48">
        <f t="shared" si="4"/>
        <v>38561101</v>
      </c>
      <c r="G25" s="11"/>
    </row>
    <row r="26" spans="1:7" ht="25.5" customHeight="1" x14ac:dyDescent="0.25">
      <c r="A26" s="126">
        <v>16</v>
      </c>
      <c r="B26" s="128" t="s">
        <v>8</v>
      </c>
      <c r="C26" s="160">
        <v>4428581400</v>
      </c>
      <c r="D26" s="48">
        <v>3016558500</v>
      </c>
      <c r="E26" s="48">
        <v>2977997399</v>
      </c>
      <c r="F26" s="48">
        <f t="shared" si="4"/>
        <v>38561101</v>
      </c>
      <c r="G26" s="5"/>
    </row>
    <row r="27" spans="1:7" ht="21.75" customHeight="1" x14ac:dyDescent="0.25">
      <c r="A27" s="126">
        <v>17</v>
      </c>
      <c r="B27" s="128" t="s">
        <v>26</v>
      </c>
      <c r="C27" s="160"/>
      <c r="D27" s="48"/>
      <c r="E27" s="48"/>
      <c r="F27" s="48"/>
      <c r="G27" s="5"/>
    </row>
    <row r="28" spans="1:7" x14ac:dyDescent="0.25">
      <c r="A28" s="126">
        <v>18</v>
      </c>
      <c r="B28" s="127" t="s">
        <v>61</v>
      </c>
      <c r="C28" s="159">
        <f>C29+C30+C31</f>
        <v>3190000000</v>
      </c>
      <c r="D28" s="47">
        <f t="shared" ref="D28:F28" si="7">D29+D30+D31</f>
        <v>200000000</v>
      </c>
      <c r="E28" s="47">
        <f t="shared" si="7"/>
        <v>200000000</v>
      </c>
      <c r="F28" s="47">
        <f t="shared" si="7"/>
        <v>0</v>
      </c>
      <c r="G28" s="11"/>
    </row>
    <row r="29" spans="1:7" x14ac:dyDescent="0.25">
      <c r="A29" s="126">
        <v>19</v>
      </c>
      <c r="B29" s="127" t="s">
        <v>62</v>
      </c>
      <c r="C29" s="160">
        <v>2100000000</v>
      </c>
      <c r="D29" s="47"/>
      <c r="E29" s="47"/>
      <c r="F29" s="47"/>
      <c r="G29" s="11"/>
    </row>
    <row r="30" spans="1:7" x14ac:dyDescent="0.25">
      <c r="A30" s="126">
        <v>20</v>
      </c>
      <c r="B30" s="127" t="s">
        <v>63</v>
      </c>
      <c r="C30" s="160">
        <v>300000000</v>
      </c>
      <c r="D30" s="47"/>
      <c r="E30" s="47"/>
      <c r="F30" s="47"/>
      <c r="G30" s="11"/>
    </row>
    <row r="31" spans="1:7" x14ac:dyDescent="0.25">
      <c r="A31" s="126">
        <v>21</v>
      </c>
      <c r="B31" s="127" t="s">
        <v>64</v>
      </c>
      <c r="C31" s="160">
        <v>790000000</v>
      </c>
      <c r="D31" s="47">
        <v>200000000</v>
      </c>
      <c r="E31" s="47">
        <v>200000000</v>
      </c>
      <c r="F31" s="47">
        <v>0</v>
      </c>
      <c r="G31" s="11"/>
    </row>
    <row r="32" spans="1:7" ht="28.5" hidden="1" customHeight="1" x14ac:dyDescent="0.25">
      <c r="A32" s="126">
        <v>22</v>
      </c>
      <c r="B32" s="127" t="s">
        <v>65</v>
      </c>
      <c r="C32" s="159"/>
      <c r="D32" s="47"/>
      <c r="E32" s="47"/>
      <c r="F32" s="47"/>
      <c r="G32" s="11"/>
    </row>
    <row r="33" spans="1:7" ht="26.25" x14ac:dyDescent="0.25">
      <c r="A33" s="126">
        <v>23</v>
      </c>
      <c r="B33" s="127" t="s">
        <v>28</v>
      </c>
      <c r="C33" s="159">
        <f>C34+C38</f>
        <v>21200669700</v>
      </c>
      <c r="D33" s="47">
        <f>D34+D38</f>
        <v>9935411700</v>
      </c>
      <c r="E33" s="47">
        <f>E34+E38</f>
        <v>9873452349.8700008</v>
      </c>
      <c r="F33" s="47">
        <f>D33-E33</f>
        <v>61959350.129999161</v>
      </c>
      <c r="G33" s="11"/>
    </row>
    <row r="34" spans="1:7" x14ac:dyDescent="0.25">
      <c r="A34" s="126">
        <v>24</v>
      </c>
      <c r="B34" s="128" t="s">
        <v>27</v>
      </c>
      <c r="C34" s="160">
        <v>20900669700</v>
      </c>
      <c r="D34" s="48">
        <v>9781245200</v>
      </c>
      <c r="E34" s="48">
        <v>9754035600</v>
      </c>
      <c r="F34" s="47">
        <f>D34-E34</f>
        <v>27209600</v>
      </c>
      <c r="G34" s="5"/>
    </row>
    <row r="35" spans="1:7" hidden="1" x14ac:dyDescent="0.25">
      <c r="A35" s="126">
        <v>25</v>
      </c>
      <c r="B35" s="128" t="s">
        <v>29</v>
      </c>
      <c r="C35" s="160"/>
      <c r="D35" s="48"/>
      <c r="E35" s="48"/>
      <c r="F35" s="48"/>
      <c r="G35" s="5"/>
    </row>
    <row r="36" spans="1:7" ht="26.25" hidden="1" x14ac:dyDescent="0.25">
      <c r="A36" s="126">
        <v>26</v>
      </c>
      <c r="B36" s="128" t="s">
        <v>30</v>
      </c>
      <c r="C36" s="160"/>
      <c r="D36" s="48"/>
      <c r="E36" s="48"/>
      <c r="F36" s="48"/>
      <c r="G36" s="5"/>
    </row>
    <row r="37" spans="1:7" ht="26.25" hidden="1" x14ac:dyDescent="0.25">
      <c r="A37" s="126">
        <v>27</v>
      </c>
      <c r="B37" s="128" t="s">
        <v>31</v>
      </c>
      <c r="C37" s="160"/>
      <c r="D37" s="48"/>
      <c r="E37" s="48"/>
      <c r="F37" s="48"/>
      <c r="G37" s="5"/>
    </row>
    <row r="38" spans="1:7" ht="26.25" x14ac:dyDescent="0.25">
      <c r="A38" s="126">
        <v>28</v>
      </c>
      <c r="B38" s="128" t="s">
        <v>66</v>
      </c>
      <c r="C38" s="160">
        <v>300000000</v>
      </c>
      <c r="D38" s="47">
        <v>154166500</v>
      </c>
      <c r="E38" s="47">
        <v>119416749.87</v>
      </c>
      <c r="F38" s="47">
        <f>+D38-E38</f>
        <v>34749750.129999995</v>
      </c>
      <c r="G38" s="15"/>
    </row>
    <row r="39" spans="1:7" hidden="1" x14ac:dyDescent="0.25">
      <c r="A39" s="126">
        <v>29</v>
      </c>
      <c r="B39" s="128" t="s">
        <v>32</v>
      </c>
      <c r="C39" s="48"/>
      <c r="D39" s="48"/>
      <c r="E39" s="48"/>
      <c r="F39" s="48"/>
      <c r="G39" s="5"/>
    </row>
    <row r="40" spans="1:7" hidden="1" x14ac:dyDescent="0.25">
      <c r="A40" s="126">
        <v>30</v>
      </c>
      <c r="B40" s="128" t="s">
        <v>33</v>
      </c>
      <c r="C40" s="48"/>
      <c r="D40" s="48"/>
      <c r="E40" s="48"/>
      <c r="F40" s="48"/>
      <c r="G40" s="5"/>
    </row>
    <row r="41" spans="1:7" hidden="1" x14ac:dyDescent="0.25">
      <c r="A41" s="126">
        <v>31</v>
      </c>
      <c r="B41" s="128" t="s">
        <v>34</v>
      </c>
      <c r="C41" s="48"/>
      <c r="D41" s="48"/>
      <c r="E41" s="48"/>
      <c r="F41" s="48"/>
      <c r="G41" s="5"/>
    </row>
    <row r="42" spans="1:7" x14ac:dyDescent="0.25">
      <c r="A42" s="129"/>
      <c r="B42" s="129"/>
      <c r="C42" s="129"/>
      <c r="D42" s="129"/>
      <c r="E42" s="129"/>
      <c r="F42" s="129"/>
    </row>
    <row r="43" spans="1:7" x14ac:dyDescent="0.25">
      <c r="A43" s="129"/>
      <c r="B43" s="129"/>
      <c r="C43" s="129"/>
      <c r="D43" s="129"/>
      <c r="E43" s="129"/>
      <c r="F43" s="129"/>
    </row>
    <row r="44" spans="1:7" x14ac:dyDescent="0.25">
      <c r="A44" s="130" t="s">
        <v>428</v>
      </c>
      <c r="B44" s="129"/>
      <c r="C44" s="129"/>
      <c r="D44" s="129"/>
      <c r="E44" s="129"/>
      <c r="F44" s="129"/>
    </row>
  </sheetData>
  <mergeCells count="4">
    <mergeCell ref="A9:A10"/>
    <mergeCell ref="B9:B10"/>
    <mergeCell ref="C9:D9"/>
    <mergeCell ref="E9:E10"/>
  </mergeCells>
  <pageMargins left="0.45" right="0.2" top="0.11" bottom="0.17" header="0.3" footer="0.3"/>
  <pageSetup paperSize="9" scale="9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opLeftCell="A6" workbookViewId="0">
      <selection activeCell="F9" sqref="F9"/>
    </sheetView>
  </sheetViews>
  <sheetFormatPr defaultRowHeight="15" x14ac:dyDescent="0.25"/>
  <cols>
    <col min="1" max="1" width="7.42578125" customWidth="1"/>
    <col min="2" max="2" width="7.85546875" customWidth="1"/>
    <col min="3" max="3" width="42.85546875" bestFit="1" customWidth="1"/>
    <col min="4" max="4" width="16.42578125" customWidth="1"/>
    <col min="5" max="5" width="14.28515625" bestFit="1" customWidth="1"/>
    <col min="6" max="6" width="15.7109375" customWidth="1"/>
    <col min="7" max="7" width="18" customWidth="1"/>
    <col min="8" max="8" width="12.42578125" customWidth="1"/>
    <col min="9" max="9" width="10.85546875" customWidth="1"/>
    <col min="10" max="10" width="13.140625" customWidth="1"/>
  </cols>
  <sheetData>
    <row r="1" spans="1:11" x14ac:dyDescent="0.25">
      <c r="C1" s="12"/>
      <c r="F1" s="12" t="s">
        <v>9</v>
      </c>
      <c r="G1" s="12"/>
    </row>
    <row r="2" spans="1:11" x14ac:dyDescent="0.25">
      <c r="C2" s="12"/>
      <c r="F2" s="12" t="s">
        <v>118</v>
      </c>
      <c r="G2" s="12"/>
    </row>
    <row r="3" spans="1:11" x14ac:dyDescent="0.25">
      <c r="B3" s="34"/>
      <c r="C3" s="34"/>
      <c r="D3" s="34"/>
      <c r="E3" s="34"/>
    </row>
    <row r="4" spans="1:11" ht="19.5" x14ac:dyDescent="0.3">
      <c r="A4" s="30"/>
      <c r="B4" s="30"/>
      <c r="C4" s="30" t="s">
        <v>119</v>
      </c>
      <c r="D4" s="30"/>
      <c r="E4" s="30"/>
      <c r="F4" s="30"/>
      <c r="G4" s="30"/>
    </row>
    <row r="5" spans="1:11" x14ac:dyDescent="0.25">
      <c r="C5" s="8"/>
      <c r="D5" s="8"/>
      <c r="E5" s="8"/>
      <c r="G5" s="8" t="s">
        <v>120</v>
      </c>
    </row>
    <row r="6" spans="1:11" x14ac:dyDescent="0.25">
      <c r="C6" s="8"/>
      <c r="D6" s="8"/>
      <c r="E6" s="8"/>
      <c r="F6" s="8"/>
    </row>
    <row r="7" spans="1:11" x14ac:dyDescent="0.25">
      <c r="A7" t="s">
        <v>68</v>
      </c>
      <c r="B7" s="3"/>
    </row>
    <row r="8" spans="1:11" x14ac:dyDescent="0.25">
      <c r="A8" s="264" t="s">
        <v>179</v>
      </c>
      <c r="B8" s="264"/>
      <c r="C8" s="264"/>
      <c r="D8" s="264"/>
      <c r="E8" s="264"/>
      <c r="F8" t="s">
        <v>500</v>
      </c>
      <c r="G8" s="1"/>
    </row>
    <row r="9" spans="1:11" x14ac:dyDescent="0.25">
      <c r="F9" s="1"/>
      <c r="G9" s="1"/>
      <c r="H9" s="1" t="s">
        <v>67</v>
      </c>
    </row>
    <row r="10" spans="1:11" x14ac:dyDescent="0.25">
      <c r="F10" s="1"/>
      <c r="G10" s="1"/>
      <c r="H10" s="1"/>
    </row>
    <row r="11" spans="1:11" ht="105" x14ac:dyDescent="0.25">
      <c r="A11" s="46" t="s">
        <v>121</v>
      </c>
      <c r="B11" s="46"/>
      <c r="C11" s="10" t="s">
        <v>122</v>
      </c>
      <c r="D11" s="10" t="s">
        <v>123</v>
      </c>
      <c r="E11" s="10" t="s">
        <v>124</v>
      </c>
      <c r="F11" s="10" t="s">
        <v>72</v>
      </c>
      <c r="G11" s="10" t="s">
        <v>125</v>
      </c>
      <c r="H11" s="10" t="s">
        <v>126</v>
      </c>
      <c r="I11" s="10" t="s">
        <v>127</v>
      </c>
      <c r="J11" s="10" t="s">
        <v>128</v>
      </c>
      <c r="K11" s="10" t="s">
        <v>129</v>
      </c>
    </row>
    <row r="12" spans="1:11" x14ac:dyDescent="0.25">
      <c r="A12" s="265" t="s">
        <v>149</v>
      </c>
      <c r="B12" s="42" t="s">
        <v>130</v>
      </c>
      <c r="C12" s="39" t="s">
        <v>131</v>
      </c>
      <c r="D12" s="11"/>
      <c r="E12" s="11"/>
      <c r="F12" s="11"/>
      <c r="G12" s="5"/>
      <c r="H12" s="5"/>
      <c r="I12" s="20"/>
      <c r="J12" s="20"/>
      <c r="K12" s="20"/>
    </row>
    <row r="13" spans="1:11" x14ac:dyDescent="0.25">
      <c r="A13" s="266"/>
      <c r="B13" s="42" t="s">
        <v>143</v>
      </c>
      <c r="C13" s="39" t="s">
        <v>132</v>
      </c>
      <c r="D13" s="11"/>
      <c r="E13" s="11"/>
      <c r="F13" s="11"/>
      <c r="G13" s="11"/>
      <c r="H13" s="11"/>
      <c r="I13" s="20"/>
      <c r="J13" s="20"/>
      <c r="K13" s="20"/>
    </row>
    <row r="14" spans="1:11" x14ac:dyDescent="0.25">
      <c r="A14" s="266"/>
      <c r="B14" s="42" t="s">
        <v>144</v>
      </c>
      <c r="C14" s="39" t="s">
        <v>133</v>
      </c>
      <c r="D14" s="11">
        <v>239</v>
      </c>
      <c r="E14" s="11">
        <v>239</v>
      </c>
      <c r="F14" s="11">
        <f>D14-E14</f>
        <v>0</v>
      </c>
      <c r="G14" s="11"/>
      <c r="H14" s="11"/>
      <c r="I14" s="20">
        <v>2</v>
      </c>
      <c r="J14" s="20"/>
      <c r="K14" s="20"/>
    </row>
    <row r="15" spans="1:11" x14ac:dyDescent="0.25">
      <c r="A15" s="266"/>
      <c r="B15" s="42" t="s">
        <v>145</v>
      </c>
      <c r="C15" s="39" t="s">
        <v>134</v>
      </c>
      <c r="D15" s="5"/>
      <c r="E15" s="5"/>
      <c r="F15" s="5"/>
      <c r="G15" s="5"/>
      <c r="H15" s="5"/>
      <c r="I15" s="20"/>
      <c r="J15" s="20"/>
      <c r="K15" s="20"/>
    </row>
    <row r="16" spans="1:11" ht="24.75" x14ac:dyDescent="0.25">
      <c r="A16" s="266"/>
      <c r="B16" s="42" t="s">
        <v>146</v>
      </c>
      <c r="C16" s="39" t="s">
        <v>135</v>
      </c>
      <c r="D16" s="5"/>
      <c r="E16" s="5"/>
      <c r="F16" s="5"/>
      <c r="G16" s="5"/>
      <c r="H16" s="5"/>
      <c r="I16" s="20"/>
      <c r="J16" s="20"/>
      <c r="K16" s="20"/>
    </row>
    <row r="17" spans="1:11" ht="24.75" x14ac:dyDescent="0.25">
      <c r="A17" s="266"/>
      <c r="B17" s="42" t="s">
        <v>147</v>
      </c>
      <c r="C17" s="39" t="s">
        <v>136</v>
      </c>
      <c r="D17" s="5"/>
      <c r="E17" s="5"/>
      <c r="F17" s="5"/>
      <c r="G17" s="5"/>
      <c r="H17" s="5"/>
      <c r="I17" s="20"/>
      <c r="J17" s="20"/>
      <c r="K17" s="20"/>
    </row>
    <row r="18" spans="1:11" ht="24.75" x14ac:dyDescent="0.25">
      <c r="A18" s="266"/>
      <c r="B18" s="42" t="s">
        <v>148</v>
      </c>
      <c r="C18" s="39" t="s">
        <v>137</v>
      </c>
      <c r="D18" s="5"/>
      <c r="E18" s="5"/>
      <c r="F18" s="5"/>
      <c r="G18" s="5"/>
      <c r="H18" s="5"/>
      <c r="I18" s="20"/>
      <c r="J18" s="20"/>
      <c r="K18" s="20"/>
    </row>
    <row r="19" spans="1:11" ht="24.75" x14ac:dyDescent="0.25">
      <c r="A19" s="266"/>
      <c r="B19" s="43">
        <v>1.8</v>
      </c>
      <c r="C19" s="40" t="s">
        <v>138</v>
      </c>
      <c r="D19" s="20"/>
      <c r="E19" s="20"/>
      <c r="F19" s="20"/>
      <c r="G19" s="20"/>
      <c r="H19" s="20"/>
      <c r="I19" s="20"/>
      <c r="J19" s="20"/>
      <c r="K19" s="20"/>
    </row>
    <row r="20" spans="1:11" ht="24.75" x14ac:dyDescent="0.25">
      <c r="A20" s="266"/>
      <c r="B20" s="43">
        <v>1.9</v>
      </c>
      <c r="C20" s="40" t="s">
        <v>139</v>
      </c>
      <c r="D20" s="20"/>
      <c r="E20" s="20"/>
      <c r="F20" s="20"/>
      <c r="G20" s="20"/>
      <c r="H20" s="20"/>
      <c r="I20" s="20"/>
      <c r="J20" s="20"/>
      <c r="K20" s="20"/>
    </row>
    <row r="21" spans="1:11" x14ac:dyDescent="0.25">
      <c r="A21" s="266"/>
      <c r="B21" s="43">
        <v>1.1000000000000001</v>
      </c>
      <c r="C21" s="40" t="s">
        <v>140</v>
      </c>
      <c r="D21" s="20">
        <v>28</v>
      </c>
      <c r="E21" s="20">
        <v>28</v>
      </c>
      <c r="F21" s="11">
        <f>D21-E21</f>
        <v>0</v>
      </c>
      <c r="G21" s="20"/>
      <c r="H21" s="20"/>
      <c r="I21" s="20"/>
      <c r="J21" s="20"/>
      <c r="K21" s="20"/>
    </row>
    <row r="22" spans="1:11" x14ac:dyDescent="0.25">
      <c r="A22" s="266"/>
      <c r="B22" s="43">
        <v>1.1100000000000001</v>
      </c>
      <c r="C22" s="40" t="s">
        <v>141</v>
      </c>
      <c r="D22" s="20"/>
      <c r="E22" s="20"/>
      <c r="F22" s="20"/>
      <c r="G22" s="20"/>
      <c r="H22" s="20"/>
      <c r="I22" s="20"/>
      <c r="J22" s="20"/>
      <c r="K22" s="20"/>
    </row>
    <row r="23" spans="1:11" x14ac:dyDescent="0.25">
      <c r="A23" s="267"/>
      <c r="B23" s="271" t="s">
        <v>142</v>
      </c>
      <c r="C23" s="272"/>
      <c r="D23" s="20"/>
      <c r="E23" s="20"/>
      <c r="F23" s="20"/>
      <c r="G23" s="20"/>
      <c r="H23" s="20"/>
      <c r="I23" s="20"/>
      <c r="J23" s="20"/>
      <c r="K23" s="20"/>
    </row>
    <row r="24" spans="1:11" ht="20.25" customHeight="1" x14ac:dyDescent="0.25">
      <c r="A24" s="268" t="s">
        <v>153</v>
      </c>
      <c r="B24" s="20">
        <v>2.1</v>
      </c>
      <c r="C24" s="41" t="s">
        <v>150</v>
      </c>
      <c r="D24" s="20"/>
      <c r="E24" s="20"/>
      <c r="F24" s="20"/>
      <c r="G24" s="20"/>
      <c r="H24" s="20"/>
      <c r="I24" s="20"/>
      <c r="J24" s="20"/>
      <c r="K24" s="20"/>
    </row>
    <row r="25" spans="1:11" ht="20.25" customHeight="1" x14ac:dyDescent="0.25">
      <c r="A25" s="269"/>
      <c r="B25" s="20">
        <v>2.2000000000000002</v>
      </c>
      <c r="C25" s="41" t="s">
        <v>151</v>
      </c>
      <c r="D25" s="20"/>
      <c r="E25" s="20"/>
      <c r="F25" s="20"/>
      <c r="G25" s="20"/>
      <c r="H25" s="20"/>
      <c r="I25" s="20"/>
      <c r="J25" s="20"/>
      <c r="K25" s="20"/>
    </row>
    <row r="26" spans="1:11" ht="20.25" customHeight="1" x14ac:dyDescent="0.25">
      <c r="A26" s="270"/>
      <c r="B26" s="20">
        <v>2.2999999999999998</v>
      </c>
      <c r="C26" s="41" t="s">
        <v>152</v>
      </c>
      <c r="D26" s="20"/>
      <c r="E26" s="20"/>
      <c r="F26" s="20"/>
      <c r="G26" s="20"/>
      <c r="H26" s="20"/>
      <c r="I26" s="20"/>
      <c r="J26" s="20"/>
      <c r="K26" s="20"/>
    </row>
    <row r="27" spans="1:11" x14ac:dyDescent="0.25">
      <c r="A27" s="20"/>
      <c r="B27" s="271" t="s">
        <v>142</v>
      </c>
      <c r="C27" s="272"/>
      <c r="D27" s="55">
        <f>SUM(D14:D26)</f>
        <v>267</v>
      </c>
      <c r="E27" s="55">
        <f t="shared" ref="E27:F27" si="0">SUM(E14:E26)</f>
        <v>267</v>
      </c>
      <c r="F27" s="55">
        <f t="shared" si="0"/>
        <v>0</v>
      </c>
      <c r="G27" s="20"/>
      <c r="H27" s="20"/>
      <c r="I27" s="20"/>
      <c r="J27" s="20"/>
      <c r="K27" s="20"/>
    </row>
  </sheetData>
  <mergeCells count="5">
    <mergeCell ref="A8:E8"/>
    <mergeCell ref="A12:A23"/>
    <mergeCell ref="A24:A26"/>
    <mergeCell ref="B27:C27"/>
    <mergeCell ref="B23:C2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3" sqref="B23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topLeftCell="A13" workbookViewId="0">
      <selection activeCell="A21" sqref="A21:XFD21"/>
    </sheetView>
  </sheetViews>
  <sheetFormatPr defaultRowHeight="14.25" x14ac:dyDescent="0.2"/>
  <cols>
    <col min="1" max="1" width="11.42578125" style="35" customWidth="1"/>
    <col min="2" max="2" width="28.7109375" style="35" bestFit="1" customWidth="1"/>
    <col min="3" max="3" width="15.85546875" style="35" customWidth="1"/>
    <col min="4" max="4" width="16.5703125" style="35" customWidth="1"/>
    <col min="5" max="5" width="39.5703125" style="35" customWidth="1"/>
    <col min="6" max="6" width="20" style="35" bestFit="1" customWidth="1"/>
    <col min="7" max="7" width="47.85546875" style="35" customWidth="1"/>
    <col min="8" max="16384" width="9.140625" style="35"/>
  </cols>
  <sheetData>
    <row r="1" spans="1:7" x14ac:dyDescent="0.2">
      <c r="E1" s="36" t="s">
        <v>9</v>
      </c>
      <c r="F1" s="36"/>
      <c r="G1" s="36"/>
    </row>
    <row r="2" spans="1:7" x14ac:dyDescent="0.2">
      <c r="E2" s="36" t="s">
        <v>109</v>
      </c>
      <c r="F2" s="36"/>
      <c r="G2" s="36"/>
    </row>
    <row r="3" spans="1:7" ht="15.75" x14ac:dyDescent="0.25">
      <c r="A3" s="193" t="s">
        <v>103</v>
      </c>
      <c r="B3" s="193"/>
      <c r="C3" s="193"/>
      <c r="D3" s="193"/>
      <c r="E3" s="193"/>
      <c r="F3" s="32"/>
      <c r="G3" s="32"/>
    </row>
    <row r="4" spans="1:7" ht="15.75" x14ac:dyDescent="0.25">
      <c r="C4" s="32"/>
      <c r="D4" s="32"/>
      <c r="E4" s="32"/>
      <c r="F4" s="32"/>
      <c r="G4" s="32"/>
    </row>
    <row r="5" spans="1:7" ht="15" x14ac:dyDescent="0.2">
      <c r="C5" s="6"/>
      <c r="D5" s="6"/>
      <c r="E5" s="8" t="s">
        <v>172</v>
      </c>
      <c r="F5" s="7"/>
    </row>
    <row r="6" spans="1:7" ht="15" x14ac:dyDescent="0.2">
      <c r="C6" s="6"/>
      <c r="D6" s="6"/>
      <c r="E6" s="6"/>
      <c r="F6" s="6"/>
      <c r="G6" s="6"/>
    </row>
    <row r="7" spans="1:7" ht="15" x14ac:dyDescent="0.2">
      <c r="A7" s="6" t="s">
        <v>105</v>
      </c>
      <c r="B7" s="6"/>
      <c r="C7" s="6"/>
      <c r="D7" s="6"/>
      <c r="E7" s="6"/>
      <c r="F7" s="6"/>
      <c r="G7" s="6"/>
    </row>
    <row r="8" spans="1:7" ht="15" x14ac:dyDescent="0.2">
      <c r="A8" s="6" t="s">
        <v>501</v>
      </c>
      <c r="B8" s="6"/>
      <c r="C8" s="6"/>
      <c r="D8" s="6"/>
      <c r="E8" s="6"/>
      <c r="F8" s="6"/>
      <c r="G8" s="6"/>
    </row>
    <row r="9" spans="1:7" ht="15" x14ac:dyDescent="0.2">
      <c r="C9" s="6"/>
      <c r="D9" s="6"/>
      <c r="E9" s="37" t="s">
        <v>67</v>
      </c>
    </row>
    <row r="10" spans="1:7" ht="15" x14ac:dyDescent="0.2">
      <c r="A10" s="194" t="s">
        <v>176</v>
      </c>
      <c r="B10" s="194"/>
      <c r="C10" s="195" t="s">
        <v>111</v>
      </c>
      <c r="D10" s="195"/>
      <c r="E10" s="196" t="s">
        <v>14</v>
      </c>
      <c r="F10" s="198" t="s">
        <v>110</v>
      </c>
    </row>
    <row r="11" spans="1:7" s="37" customFormat="1" ht="33" customHeight="1" x14ac:dyDescent="0.2">
      <c r="A11" s="9" t="s">
        <v>10</v>
      </c>
      <c r="B11" s="9" t="s">
        <v>11</v>
      </c>
      <c r="C11" s="9" t="s">
        <v>12</v>
      </c>
      <c r="D11" s="9" t="s">
        <v>13</v>
      </c>
      <c r="E11" s="197"/>
      <c r="F11" s="199"/>
    </row>
    <row r="12" spans="1:7" s="37" customFormat="1" x14ac:dyDescent="0.2">
      <c r="A12" s="52">
        <v>42500</v>
      </c>
      <c r="B12" s="50" t="s">
        <v>502</v>
      </c>
      <c r="C12" s="53">
        <v>1936094600</v>
      </c>
      <c r="D12" s="51"/>
      <c r="E12" s="50" t="s">
        <v>503</v>
      </c>
      <c r="F12" s="49"/>
    </row>
    <row r="13" spans="1:7" s="37" customFormat="1" x14ac:dyDescent="0.2">
      <c r="A13" s="52">
        <v>42501</v>
      </c>
      <c r="B13" s="50" t="s">
        <v>504</v>
      </c>
      <c r="C13" s="51"/>
      <c r="D13" s="53">
        <v>7460000</v>
      </c>
      <c r="E13" s="50" t="s">
        <v>541</v>
      </c>
      <c r="F13" s="49"/>
    </row>
    <row r="14" spans="1:7" s="37" customFormat="1" x14ac:dyDescent="0.2">
      <c r="A14" s="52">
        <v>42502</v>
      </c>
      <c r="B14" s="50" t="s">
        <v>505</v>
      </c>
      <c r="C14" s="51"/>
      <c r="D14" s="53">
        <v>95839200</v>
      </c>
      <c r="E14" s="50" t="s">
        <v>506</v>
      </c>
      <c r="F14" s="49"/>
    </row>
    <row r="15" spans="1:7" s="37" customFormat="1" x14ac:dyDescent="0.2">
      <c r="A15" s="52">
        <v>42503</v>
      </c>
      <c r="B15" s="50" t="s">
        <v>507</v>
      </c>
      <c r="C15" s="51"/>
      <c r="D15" s="53">
        <v>86140000</v>
      </c>
      <c r="E15" s="50" t="s">
        <v>508</v>
      </c>
      <c r="F15" s="49"/>
    </row>
    <row r="16" spans="1:7" s="37" customFormat="1" x14ac:dyDescent="0.2">
      <c r="A16" s="52">
        <v>42507</v>
      </c>
      <c r="B16" s="50" t="s">
        <v>509</v>
      </c>
      <c r="C16" s="51"/>
      <c r="D16" s="53">
        <v>10556141</v>
      </c>
      <c r="E16" s="50" t="s">
        <v>510</v>
      </c>
      <c r="F16" s="49"/>
    </row>
    <row r="17" spans="1:6" s="37" customFormat="1" x14ac:dyDescent="0.2">
      <c r="A17" s="52">
        <v>42507</v>
      </c>
      <c r="B17" s="50" t="s">
        <v>511</v>
      </c>
      <c r="C17" s="51"/>
      <c r="D17" s="53">
        <v>10556141</v>
      </c>
      <c r="E17" s="50" t="s">
        <v>510</v>
      </c>
      <c r="F17" s="161"/>
    </row>
    <row r="18" spans="1:6" s="37" customFormat="1" x14ac:dyDescent="0.2">
      <c r="A18" s="52">
        <v>42507</v>
      </c>
      <c r="B18" s="50" t="s">
        <v>593</v>
      </c>
      <c r="C18" s="51"/>
      <c r="D18" s="53">
        <v>30404911</v>
      </c>
      <c r="E18" s="50" t="s">
        <v>512</v>
      </c>
      <c r="F18" s="161"/>
    </row>
    <row r="19" spans="1:6" s="37" customFormat="1" ht="21" x14ac:dyDescent="0.2">
      <c r="A19" s="52">
        <v>42507</v>
      </c>
      <c r="B19" s="50" t="s">
        <v>513</v>
      </c>
      <c r="C19" s="51"/>
      <c r="D19" s="53">
        <v>446719845</v>
      </c>
      <c r="E19" s="50" t="s">
        <v>514</v>
      </c>
      <c r="F19" s="161"/>
    </row>
    <row r="20" spans="1:6" s="37" customFormat="1" x14ac:dyDescent="0.2">
      <c r="A20" s="52">
        <v>42508</v>
      </c>
      <c r="B20" s="50" t="s">
        <v>504</v>
      </c>
      <c r="C20" s="51"/>
      <c r="D20" s="53">
        <v>19200000</v>
      </c>
      <c r="E20" s="50" t="s">
        <v>515</v>
      </c>
      <c r="F20" s="161"/>
    </row>
    <row r="21" spans="1:6" s="37" customFormat="1" x14ac:dyDescent="0.2">
      <c r="A21" s="52">
        <v>42508</v>
      </c>
      <c r="B21" s="50" t="s">
        <v>516</v>
      </c>
      <c r="C21" s="51"/>
      <c r="D21" s="53">
        <v>24539666.699999999</v>
      </c>
      <c r="E21" s="50" t="s">
        <v>517</v>
      </c>
      <c r="F21" s="161"/>
    </row>
    <row r="22" spans="1:6" s="37" customFormat="1" ht="21" x14ac:dyDescent="0.2">
      <c r="A22" s="52">
        <v>42508</v>
      </c>
      <c r="B22" s="50" t="s">
        <v>513</v>
      </c>
      <c r="C22" s="51"/>
      <c r="D22" s="53">
        <v>220857000.30000001</v>
      </c>
      <c r="E22" s="50" t="s">
        <v>518</v>
      </c>
      <c r="F22" s="161"/>
    </row>
    <row r="23" spans="1:6" s="37" customFormat="1" x14ac:dyDescent="0.2">
      <c r="A23" s="52">
        <v>42509</v>
      </c>
      <c r="B23" s="50" t="s">
        <v>519</v>
      </c>
      <c r="C23" s="53">
        <v>16141238</v>
      </c>
      <c r="D23" s="51"/>
      <c r="E23" s="50" t="s">
        <v>529</v>
      </c>
      <c r="F23" s="161"/>
    </row>
    <row r="24" spans="1:6" s="37" customFormat="1" x14ac:dyDescent="0.2">
      <c r="A24" s="52">
        <v>42509</v>
      </c>
      <c r="B24" s="50" t="s">
        <v>520</v>
      </c>
      <c r="C24" s="51"/>
      <c r="D24" s="53">
        <v>11312943.300000001</v>
      </c>
      <c r="E24" s="50" t="s">
        <v>542</v>
      </c>
      <c r="F24" s="161"/>
    </row>
    <row r="25" spans="1:6" s="37" customFormat="1" x14ac:dyDescent="0.2">
      <c r="A25" s="52">
        <v>42509</v>
      </c>
      <c r="B25" s="50" t="s">
        <v>519</v>
      </c>
      <c r="C25" s="51"/>
      <c r="D25" s="53">
        <v>16141238</v>
      </c>
      <c r="E25" s="50" t="s">
        <v>512</v>
      </c>
      <c r="F25" s="161"/>
    </row>
    <row r="26" spans="1:6" s="37" customFormat="1" x14ac:dyDescent="0.2">
      <c r="A26" s="52">
        <v>42509</v>
      </c>
      <c r="B26" s="50" t="s">
        <v>521</v>
      </c>
      <c r="C26" s="51"/>
      <c r="D26" s="53">
        <v>30800000</v>
      </c>
      <c r="E26" s="50" t="s">
        <v>522</v>
      </c>
      <c r="F26" s="161"/>
    </row>
    <row r="27" spans="1:6" s="37" customFormat="1" x14ac:dyDescent="0.2">
      <c r="A27" s="52">
        <v>42513</v>
      </c>
      <c r="B27" s="50" t="s">
        <v>523</v>
      </c>
      <c r="C27" s="51"/>
      <c r="D27" s="53">
        <v>8624000</v>
      </c>
      <c r="E27" s="50" t="s">
        <v>524</v>
      </c>
      <c r="F27" s="49"/>
    </row>
    <row r="28" spans="1:6" s="37" customFormat="1" x14ac:dyDescent="0.2">
      <c r="A28" s="52">
        <v>42514</v>
      </c>
      <c r="B28" s="50" t="s">
        <v>519</v>
      </c>
      <c r="C28" s="51"/>
      <c r="D28" s="53">
        <v>16141238</v>
      </c>
      <c r="E28" s="50" t="s">
        <v>525</v>
      </c>
      <c r="F28" s="49"/>
    </row>
    <row r="29" spans="1:6" s="37" customFormat="1" x14ac:dyDescent="0.2">
      <c r="A29" s="52">
        <v>42515</v>
      </c>
      <c r="B29" s="50" t="s">
        <v>526</v>
      </c>
      <c r="C29" s="51"/>
      <c r="D29" s="53">
        <v>41880000</v>
      </c>
      <c r="E29" s="50" t="s">
        <v>527</v>
      </c>
      <c r="F29" s="49"/>
    </row>
    <row r="30" spans="1:6" s="37" customFormat="1" x14ac:dyDescent="0.2">
      <c r="A30" s="52">
        <v>42520</v>
      </c>
      <c r="B30" s="50" t="s">
        <v>528</v>
      </c>
      <c r="C30" s="53">
        <v>69295000</v>
      </c>
      <c r="D30" s="163"/>
      <c r="E30" s="50" t="s">
        <v>529</v>
      </c>
      <c r="F30" s="49"/>
    </row>
    <row r="31" spans="1:6" s="37" customFormat="1" x14ac:dyDescent="0.2">
      <c r="A31" s="52">
        <v>42520</v>
      </c>
      <c r="B31" s="50" t="s">
        <v>530</v>
      </c>
      <c r="C31" s="51"/>
      <c r="D31" s="53">
        <v>16500000</v>
      </c>
      <c r="E31" s="50" t="s">
        <v>531</v>
      </c>
      <c r="F31" s="49"/>
    </row>
    <row r="32" spans="1:6" s="37" customFormat="1" x14ac:dyDescent="0.2">
      <c r="A32" s="52">
        <v>42520</v>
      </c>
      <c r="B32" s="50" t="s">
        <v>528</v>
      </c>
      <c r="C32" s="51"/>
      <c r="D32" s="53">
        <v>69295000</v>
      </c>
      <c r="E32" s="50" t="s">
        <v>532</v>
      </c>
      <c r="F32" s="49"/>
    </row>
    <row r="33" spans="1:6" s="37" customFormat="1" x14ac:dyDescent="0.2">
      <c r="A33" s="52">
        <v>42520</v>
      </c>
      <c r="B33" s="50" t="s">
        <v>543</v>
      </c>
      <c r="C33" s="51"/>
      <c r="D33" s="53">
        <v>181866888</v>
      </c>
      <c r="E33" s="50" t="s">
        <v>533</v>
      </c>
      <c r="F33" s="49"/>
    </row>
    <row r="34" spans="1:6" s="37" customFormat="1" x14ac:dyDescent="0.2">
      <c r="A34" s="52">
        <v>42521</v>
      </c>
      <c r="B34" s="50" t="s">
        <v>534</v>
      </c>
      <c r="C34" s="51"/>
      <c r="D34" s="53">
        <v>5667770</v>
      </c>
      <c r="E34" s="50" t="s">
        <v>535</v>
      </c>
      <c r="F34" s="49"/>
    </row>
    <row r="35" spans="1:6" s="37" customFormat="1" ht="21" x14ac:dyDescent="0.2">
      <c r="A35" s="162" t="s">
        <v>536</v>
      </c>
      <c r="B35" s="50" t="s">
        <v>537</v>
      </c>
      <c r="C35" s="53">
        <v>6525865.0099999998</v>
      </c>
      <c r="D35" s="51"/>
      <c r="E35" s="50" t="s">
        <v>538</v>
      </c>
      <c r="F35" s="49"/>
    </row>
    <row r="36" spans="1:6" s="37" customFormat="1" x14ac:dyDescent="0.2">
      <c r="A36" s="52">
        <v>42521</v>
      </c>
      <c r="B36" s="50" t="s">
        <v>539</v>
      </c>
      <c r="C36" s="51"/>
      <c r="D36" s="53">
        <v>12568007.039999999</v>
      </c>
      <c r="E36" s="50" t="s">
        <v>544</v>
      </c>
      <c r="F36" s="49"/>
    </row>
    <row r="37" spans="1:6" x14ac:dyDescent="0.2">
      <c r="A37" s="52">
        <v>42521</v>
      </c>
      <c r="B37" s="50" t="s">
        <v>528</v>
      </c>
      <c r="C37" s="51"/>
      <c r="D37" s="53">
        <v>69295000</v>
      </c>
      <c r="E37" s="164" t="s">
        <v>540</v>
      </c>
      <c r="F37" s="38"/>
    </row>
  </sheetData>
  <mergeCells count="5">
    <mergeCell ref="A3:E3"/>
    <mergeCell ref="A10:B10"/>
    <mergeCell ref="C10:D10"/>
    <mergeCell ref="E10:E11"/>
    <mergeCell ref="F10:F11"/>
  </mergeCells>
  <pageMargins left="0.5" right="0.2" top="0.11" bottom="0.25" header="0.11" footer="0.16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48"/>
  <sheetViews>
    <sheetView topLeftCell="A31" workbookViewId="0">
      <selection activeCell="C16" sqref="C16"/>
    </sheetView>
  </sheetViews>
  <sheetFormatPr defaultRowHeight="15" x14ac:dyDescent="0.25"/>
  <cols>
    <col min="1" max="1" width="6.28515625" customWidth="1"/>
    <col min="2" max="2" width="35.28515625" customWidth="1"/>
    <col min="3" max="3" width="15.85546875" bestFit="1" customWidth="1"/>
    <col min="4" max="4" width="20.85546875" customWidth="1"/>
    <col min="5" max="6" width="14.28515625" bestFit="1" customWidth="1"/>
    <col min="7" max="7" width="11.85546875" bestFit="1" customWidth="1"/>
  </cols>
  <sheetData>
    <row r="1" spans="1:9" ht="15.75" x14ac:dyDescent="0.25">
      <c r="A1" s="6"/>
      <c r="B1" s="179"/>
      <c r="C1" s="179"/>
      <c r="D1" s="167" t="s">
        <v>9</v>
      </c>
      <c r="E1" s="179"/>
      <c r="F1" s="179"/>
      <c r="G1" s="179"/>
      <c r="H1" s="132"/>
      <c r="I1" s="132"/>
    </row>
    <row r="2" spans="1:9" ht="15.75" x14ac:dyDescent="0.25">
      <c r="A2" s="6"/>
      <c r="B2" s="179"/>
      <c r="C2" s="179"/>
      <c r="D2" s="167" t="s">
        <v>413</v>
      </c>
      <c r="E2" s="179"/>
      <c r="F2" s="179"/>
      <c r="G2" s="179"/>
      <c r="H2" s="132"/>
      <c r="I2" s="132"/>
    </row>
    <row r="3" spans="1:9" ht="15.75" x14ac:dyDescent="0.25">
      <c r="A3" s="6"/>
      <c r="B3" s="107"/>
      <c r="C3" s="107"/>
      <c r="D3" s="107"/>
      <c r="E3" s="107"/>
      <c r="F3" s="6"/>
      <c r="G3" s="6"/>
    </row>
    <row r="4" spans="1:9" ht="15.75" x14ac:dyDescent="0.25">
      <c r="A4" s="202" t="s">
        <v>414</v>
      </c>
      <c r="B4" s="202"/>
      <c r="C4" s="202"/>
      <c r="D4" s="202"/>
      <c r="E4" s="202"/>
      <c r="F4" s="202"/>
      <c r="G4" s="108"/>
    </row>
    <row r="5" spans="1:9" ht="15.75" x14ac:dyDescent="0.25">
      <c r="A5" s="202" t="s">
        <v>415</v>
      </c>
      <c r="B5" s="202"/>
      <c r="C5" s="202"/>
      <c r="D5" s="202"/>
      <c r="E5" s="202"/>
      <c r="F5" s="202"/>
      <c r="G5" s="108"/>
    </row>
    <row r="6" spans="1:9" ht="15.75" x14ac:dyDescent="0.25">
      <c r="A6" s="6"/>
      <c r="B6" s="6"/>
      <c r="C6" s="107"/>
      <c r="D6" s="109"/>
      <c r="E6" s="107"/>
      <c r="F6" s="107" t="s">
        <v>416</v>
      </c>
      <c r="G6" s="6"/>
    </row>
    <row r="7" spans="1:9" ht="15.75" x14ac:dyDescent="0.25">
      <c r="A7" s="6"/>
      <c r="B7" s="6"/>
      <c r="C7" s="107"/>
      <c r="D7" s="107"/>
      <c r="E7" s="107"/>
      <c r="F7" s="107"/>
      <c r="G7" s="6"/>
    </row>
    <row r="8" spans="1:9" ht="15.75" x14ac:dyDescent="0.25">
      <c r="A8" s="6" t="s">
        <v>417</v>
      </c>
      <c r="B8" s="6"/>
      <c r="C8" s="6"/>
      <c r="D8" s="6"/>
      <c r="E8" s="6"/>
      <c r="F8" s="6"/>
      <c r="G8" s="6"/>
    </row>
    <row r="9" spans="1:9" ht="15.75" x14ac:dyDescent="0.25">
      <c r="A9" s="6" t="s">
        <v>418</v>
      </c>
      <c r="B9" s="6"/>
      <c r="C9" s="6"/>
      <c r="D9" s="6"/>
      <c r="E9" s="110" t="s">
        <v>500</v>
      </c>
      <c r="F9" s="6"/>
      <c r="G9" s="165" t="s">
        <v>67</v>
      </c>
    </row>
    <row r="10" spans="1:9" ht="30" x14ac:dyDescent="0.25">
      <c r="A10" s="111" t="s">
        <v>15</v>
      </c>
      <c r="B10" s="112" t="s">
        <v>69</v>
      </c>
      <c r="C10" s="113" t="s">
        <v>70</v>
      </c>
      <c r="D10" s="113" t="s">
        <v>71</v>
      </c>
      <c r="E10" s="114" t="s">
        <v>419</v>
      </c>
      <c r="F10" s="114" t="s">
        <v>420</v>
      </c>
      <c r="G10" s="113" t="s">
        <v>72</v>
      </c>
    </row>
    <row r="11" spans="1:9" ht="15.75" x14ac:dyDescent="0.25">
      <c r="A11" s="115"/>
      <c r="B11" s="133" t="s">
        <v>73</v>
      </c>
      <c r="C11" s="116"/>
      <c r="D11" s="87"/>
      <c r="E11" s="116"/>
      <c r="F11" s="116"/>
      <c r="G11" s="117"/>
    </row>
    <row r="12" spans="1:9" ht="15.75" x14ac:dyDescent="0.25">
      <c r="A12" s="115" t="s">
        <v>35</v>
      </c>
      <c r="B12" s="17" t="s">
        <v>248</v>
      </c>
      <c r="C12" s="117">
        <v>80</v>
      </c>
      <c r="D12" s="134">
        <v>79000000</v>
      </c>
      <c r="E12" s="117">
        <v>80</v>
      </c>
      <c r="F12" s="116"/>
      <c r="G12" s="116"/>
    </row>
    <row r="13" spans="1:9" ht="15.75" x14ac:dyDescent="0.25">
      <c r="A13" s="115" t="s">
        <v>36</v>
      </c>
      <c r="B13" s="17" t="s">
        <v>257</v>
      </c>
      <c r="C13" s="117">
        <v>80</v>
      </c>
      <c r="D13" s="134">
        <v>79500000</v>
      </c>
      <c r="E13" s="117">
        <v>80</v>
      </c>
      <c r="F13" s="116"/>
      <c r="G13" s="116"/>
    </row>
    <row r="14" spans="1:9" ht="15.75" x14ac:dyDescent="0.25">
      <c r="A14" s="115" t="s">
        <v>37</v>
      </c>
      <c r="B14" s="17" t="s">
        <v>258</v>
      </c>
      <c r="C14" s="117">
        <v>80</v>
      </c>
      <c r="D14" s="134">
        <v>79163177</v>
      </c>
      <c r="E14" s="117">
        <v>80</v>
      </c>
      <c r="F14" s="116"/>
      <c r="G14" s="116"/>
    </row>
    <row r="15" spans="1:9" ht="15.75" x14ac:dyDescent="0.25">
      <c r="A15" s="115" t="s">
        <v>38</v>
      </c>
      <c r="B15" s="17" t="s">
        <v>259</v>
      </c>
      <c r="C15" s="117">
        <v>80</v>
      </c>
      <c r="D15" s="134">
        <v>79580588</v>
      </c>
      <c r="E15" s="117">
        <v>80</v>
      </c>
      <c r="F15" s="116"/>
      <c r="G15" s="116"/>
    </row>
    <row r="16" spans="1:9" ht="15.75" x14ac:dyDescent="0.25">
      <c r="A16" s="115" t="s">
        <v>39</v>
      </c>
      <c r="B16" s="17" t="s">
        <v>260</v>
      </c>
      <c r="C16" s="117">
        <v>80</v>
      </c>
      <c r="D16" s="134">
        <v>80000000</v>
      </c>
      <c r="E16" s="117">
        <v>80</v>
      </c>
      <c r="F16" s="116"/>
      <c r="G16" s="116"/>
    </row>
    <row r="17" spans="1:7" ht="15.75" x14ac:dyDescent="0.25">
      <c r="A17" s="115" t="s">
        <v>40</v>
      </c>
      <c r="B17" s="17" t="s">
        <v>261</v>
      </c>
      <c r="C17" s="117">
        <v>80</v>
      </c>
      <c r="D17" s="134">
        <v>78891698</v>
      </c>
      <c r="E17" s="117">
        <v>80</v>
      </c>
      <c r="F17" s="116"/>
      <c r="G17" s="116"/>
    </row>
    <row r="18" spans="1:7" ht="15.75" x14ac:dyDescent="0.25">
      <c r="A18" s="115" t="s">
        <v>41</v>
      </c>
      <c r="B18" s="17" t="s">
        <v>268</v>
      </c>
      <c r="C18" s="117">
        <v>80</v>
      </c>
      <c r="D18" s="134">
        <v>72621867</v>
      </c>
      <c r="E18" s="117">
        <v>80</v>
      </c>
      <c r="F18" s="116"/>
      <c r="G18" s="116"/>
    </row>
    <row r="19" spans="1:7" ht="15.75" x14ac:dyDescent="0.25">
      <c r="A19" s="115" t="s">
        <v>42</v>
      </c>
      <c r="B19" s="17" t="s">
        <v>276</v>
      </c>
      <c r="C19" s="117">
        <v>80</v>
      </c>
      <c r="D19" s="134">
        <v>69753142</v>
      </c>
      <c r="E19" s="117">
        <v>80</v>
      </c>
      <c r="F19" s="116"/>
      <c r="G19" s="116"/>
    </row>
    <row r="20" spans="1:7" ht="15.75" x14ac:dyDescent="0.25">
      <c r="A20" s="115" t="s">
        <v>43</v>
      </c>
      <c r="B20" s="17" t="s">
        <v>283</v>
      </c>
      <c r="C20" s="117">
        <v>80</v>
      </c>
      <c r="D20" s="134">
        <v>79954619</v>
      </c>
      <c r="E20" s="117">
        <v>80</v>
      </c>
      <c r="F20" s="116"/>
      <c r="G20" s="116"/>
    </row>
    <row r="21" spans="1:7" ht="15.75" x14ac:dyDescent="0.25">
      <c r="A21" s="115" t="s">
        <v>44</v>
      </c>
      <c r="B21" s="17" t="s">
        <v>284</v>
      </c>
      <c r="C21" s="117">
        <v>80</v>
      </c>
      <c r="D21" s="134">
        <v>80000000</v>
      </c>
      <c r="E21" s="117">
        <v>80</v>
      </c>
      <c r="F21" s="116"/>
      <c r="G21" s="116"/>
    </row>
    <row r="22" spans="1:7" ht="15.75" x14ac:dyDescent="0.25">
      <c r="A22" s="115" t="s">
        <v>45</v>
      </c>
      <c r="B22" s="17" t="s">
        <v>293</v>
      </c>
      <c r="C22" s="117">
        <v>80</v>
      </c>
      <c r="D22" s="134">
        <v>79428709</v>
      </c>
      <c r="E22" s="117">
        <v>80</v>
      </c>
      <c r="F22" s="116"/>
      <c r="G22" s="116"/>
    </row>
    <row r="23" spans="1:7" ht="15.75" x14ac:dyDescent="0.25">
      <c r="A23" s="115" t="s">
        <v>46</v>
      </c>
      <c r="B23" s="17" t="s">
        <v>301</v>
      </c>
      <c r="C23" s="117">
        <v>80</v>
      </c>
      <c r="D23" s="135">
        <v>75494285</v>
      </c>
      <c r="E23" s="117">
        <v>80</v>
      </c>
      <c r="F23" s="116"/>
      <c r="G23" s="116"/>
    </row>
    <row r="24" spans="1:7" ht="15.75" x14ac:dyDescent="0.25">
      <c r="A24" s="115" t="s">
        <v>47</v>
      </c>
      <c r="B24" s="17" t="s">
        <v>545</v>
      </c>
      <c r="C24" s="117">
        <v>80</v>
      </c>
      <c r="D24" s="134">
        <v>74555648</v>
      </c>
      <c r="E24" s="117">
        <v>80</v>
      </c>
      <c r="F24" s="116"/>
      <c r="G24" s="116"/>
    </row>
    <row r="25" spans="1:7" ht="15.75" x14ac:dyDescent="0.25">
      <c r="A25" s="115" t="s">
        <v>48</v>
      </c>
      <c r="B25" s="17" t="s">
        <v>311</v>
      </c>
      <c r="C25" s="117">
        <v>80</v>
      </c>
      <c r="D25" s="134">
        <v>79207110</v>
      </c>
      <c r="E25" s="117">
        <v>80</v>
      </c>
      <c r="F25" s="116"/>
      <c r="G25" s="116"/>
    </row>
    <row r="26" spans="1:7" ht="15.75" x14ac:dyDescent="0.25">
      <c r="A26" s="115" t="s">
        <v>49</v>
      </c>
      <c r="B26" s="17" t="s">
        <v>315</v>
      </c>
      <c r="C26" s="117">
        <v>80</v>
      </c>
      <c r="D26" s="136">
        <v>78805044</v>
      </c>
      <c r="E26" s="117">
        <v>80</v>
      </c>
      <c r="F26" s="116"/>
      <c r="G26" s="116"/>
    </row>
    <row r="27" spans="1:7" ht="15.75" x14ac:dyDescent="0.25">
      <c r="A27" s="115" t="s">
        <v>50</v>
      </c>
      <c r="B27" s="17" t="s">
        <v>317</v>
      </c>
      <c r="C27" s="117">
        <v>80</v>
      </c>
      <c r="D27" s="137">
        <v>79812294</v>
      </c>
      <c r="E27" s="117">
        <v>80</v>
      </c>
      <c r="F27" s="116"/>
      <c r="G27" s="116"/>
    </row>
    <row r="28" spans="1:7" ht="15.75" x14ac:dyDescent="0.25">
      <c r="A28" s="115" t="s">
        <v>51</v>
      </c>
      <c r="B28" s="17" t="s">
        <v>546</v>
      </c>
      <c r="C28" s="117">
        <v>80</v>
      </c>
      <c r="D28" s="134">
        <v>79912745</v>
      </c>
      <c r="E28" s="117">
        <v>80</v>
      </c>
      <c r="F28" s="116"/>
      <c r="G28" s="116"/>
    </row>
    <row r="29" spans="1:7" ht="15.75" x14ac:dyDescent="0.25">
      <c r="A29" s="115" t="s">
        <v>52</v>
      </c>
      <c r="B29" s="17" t="s">
        <v>547</v>
      </c>
      <c r="C29" s="117">
        <v>80</v>
      </c>
      <c r="D29" s="134">
        <v>78484442</v>
      </c>
      <c r="E29" s="117">
        <v>80</v>
      </c>
      <c r="F29" s="116"/>
      <c r="G29" s="116"/>
    </row>
    <row r="30" spans="1:7" ht="15.75" x14ac:dyDescent="0.25">
      <c r="A30" s="115" t="s">
        <v>53</v>
      </c>
      <c r="B30" s="17" t="s">
        <v>319</v>
      </c>
      <c r="C30" s="117">
        <v>80</v>
      </c>
      <c r="D30" s="137">
        <v>77961963</v>
      </c>
      <c r="E30" s="117">
        <v>80</v>
      </c>
      <c r="F30" s="116"/>
      <c r="G30" s="116"/>
    </row>
    <row r="31" spans="1:7" ht="15.75" x14ac:dyDescent="0.25">
      <c r="A31" s="115" t="s">
        <v>54</v>
      </c>
      <c r="B31" s="17" t="s">
        <v>320</v>
      </c>
      <c r="C31" s="117">
        <v>80</v>
      </c>
      <c r="D31" s="134">
        <v>79000000</v>
      </c>
      <c r="E31" s="117">
        <v>80</v>
      </c>
      <c r="F31" s="116"/>
      <c r="G31" s="116"/>
    </row>
    <row r="32" spans="1:7" ht="15.75" x14ac:dyDescent="0.25">
      <c r="A32" s="115" t="s">
        <v>55</v>
      </c>
      <c r="B32" s="17" t="s">
        <v>328</v>
      </c>
      <c r="C32" s="117">
        <v>80</v>
      </c>
      <c r="D32" s="134">
        <v>76028254</v>
      </c>
      <c r="E32" s="117">
        <v>80</v>
      </c>
      <c r="F32" s="117"/>
      <c r="G32" s="117"/>
    </row>
    <row r="33" spans="1:7" ht="15.75" x14ac:dyDescent="0.25">
      <c r="A33" s="115"/>
      <c r="B33" s="133" t="s">
        <v>74</v>
      </c>
      <c r="C33" s="117"/>
      <c r="D33" s="87"/>
      <c r="E33" s="117"/>
      <c r="F33" s="117"/>
      <c r="G33" s="117"/>
    </row>
    <row r="34" spans="1:7" ht="45" x14ac:dyDescent="0.25">
      <c r="A34" s="115" t="s">
        <v>548</v>
      </c>
      <c r="B34" s="17" t="s">
        <v>336</v>
      </c>
      <c r="C34" s="118">
        <v>300</v>
      </c>
      <c r="D34" s="83" t="s">
        <v>549</v>
      </c>
      <c r="E34" s="119">
        <v>300</v>
      </c>
      <c r="F34" s="117"/>
      <c r="G34" s="117"/>
    </row>
    <row r="35" spans="1:7" ht="30" x14ac:dyDescent="0.25">
      <c r="A35" s="115" t="s">
        <v>550</v>
      </c>
      <c r="B35" s="17" t="s">
        <v>337</v>
      </c>
      <c r="C35" s="119" t="s">
        <v>551</v>
      </c>
      <c r="D35" s="83" t="s">
        <v>549</v>
      </c>
      <c r="E35" s="119" t="s">
        <v>551</v>
      </c>
      <c r="F35" s="117"/>
      <c r="G35" s="117"/>
    </row>
    <row r="36" spans="1:7" ht="15.75" x14ac:dyDescent="0.25">
      <c r="A36" s="115"/>
      <c r="B36" s="133" t="s">
        <v>75</v>
      </c>
      <c r="C36" s="117"/>
      <c r="D36" s="138"/>
      <c r="E36" s="180"/>
      <c r="F36" s="117"/>
      <c r="G36" s="117"/>
    </row>
    <row r="37" spans="1:7" ht="15.75" x14ac:dyDescent="0.25">
      <c r="A37" s="115" t="s">
        <v>552</v>
      </c>
      <c r="B37" s="17" t="s">
        <v>421</v>
      </c>
      <c r="C37" s="117">
        <v>200</v>
      </c>
      <c r="D37" s="181">
        <v>146413200</v>
      </c>
      <c r="E37" s="180">
        <v>200</v>
      </c>
      <c r="F37" s="117"/>
      <c r="G37" s="117"/>
    </row>
    <row r="38" spans="1:7" ht="15.75" x14ac:dyDescent="0.25">
      <c r="A38" s="115"/>
      <c r="B38" s="182" t="s">
        <v>422</v>
      </c>
      <c r="C38" s="120"/>
      <c r="D38" s="139"/>
      <c r="E38" s="120"/>
      <c r="F38" s="116"/>
      <c r="G38" s="116"/>
    </row>
    <row r="39" spans="1:7" ht="30" x14ac:dyDescent="0.25">
      <c r="A39" s="115" t="s">
        <v>553</v>
      </c>
      <c r="B39" s="17" t="s">
        <v>423</v>
      </c>
      <c r="C39" s="183" t="s">
        <v>432</v>
      </c>
      <c r="D39" s="140" t="s">
        <v>554</v>
      </c>
      <c r="E39" s="183" t="s">
        <v>432</v>
      </c>
      <c r="F39" s="116"/>
      <c r="G39" s="116"/>
    </row>
    <row r="40" spans="1:7" ht="15.75" x14ac:dyDescent="0.25">
      <c r="A40" s="115"/>
      <c r="B40" s="182" t="s">
        <v>424</v>
      </c>
      <c r="C40" s="120"/>
      <c r="D40" s="141"/>
      <c r="E40" s="120"/>
      <c r="F40" s="116"/>
      <c r="G40" s="116"/>
    </row>
    <row r="41" spans="1:7" ht="60" x14ac:dyDescent="0.25">
      <c r="A41" s="115" t="s">
        <v>555</v>
      </c>
      <c r="B41" s="17" t="s">
        <v>425</v>
      </c>
      <c r="C41" s="121">
        <v>3263</v>
      </c>
      <c r="D41" s="140" t="s">
        <v>556</v>
      </c>
      <c r="E41" s="121">
        <v>3263</v>
      </c>
      <c r="F41" s="116"/>
      <c r="G41" s="116"/>
    </row>
    <row r="42" spans="1:7" ht="15.75" x14ac:dyDescent="0.25">
      <c r="A42" s="115"/>
      <c r="B42" s="182" t="s">
        <v>426</v>
      </c>
      <c r="C42" s="120"/>
      <c r="D42" s="139"/>
      <c r="E42" s="120"/>
      <c r="F42" s="116"/>
      <c r="G42" s="116"/>
    </row>
    <row r="43" spans="1:7" ht="15.75" x14ac:dyDescent="0.25">
      <c r="A43" s="115" t="s">
        <v>557</v>
      </c>
      <c r="B43" s="17" t="s">
        <v>427</v>
      </c>
      <c r="C43" s="121">
        <v>1300</v>
      </c>
      <c r="D43" s="139"/>
      <c r="E43" s="121">
        <v>1300</v>
      </c>
      <c r="F43" s="116"/>
      <c r="G43" s="116"/>
    </row>
    <row r="44" spans="1:7" ht="47.25" customHeight="1" x14ac:dyDescent="0.25">
      <c r="A44" s="115" t="s">
        <v>558</v>
      </c>
      <c r="B44" s="122" t="s">
        <v>338</v>
      </c>
      <c r="C44" s="123">
        <v>4600</v>
      </c>
      <c r="D44" s="184">
        <v>2226624400</v>
      </c>
      <c r="E44" s="123">
        <v>4600</v>
      </c>
      <c r="F44" s="116"/>
      <c r="G44" s="116"/>
    </row>
    <row r="45" spans="1:7" ht="15.75" x14ac:dyDescent="0.25">
      <c r="A45" s="6"/>
      <c r="B45" s="6"/>
      <c r="C45" s="6"/>
      <c r="D45" s="6"/>
      <c r="E45" s="6"/>
      <c r="F45" s="6"/>
      <c r="G45" s="6"/>
    </row>
    <row r="46" spans="1:7" ht="15.75" customHeight="1" x14ac:dyDescent="0.25">
      <c r="A46" s="6"/>
      <c r="B46" s="200" t="s">
        <v>433</v>
      </c>
      <c r="C46" s="200"/>
      <c r="D46" s="200"/>
      <c r="E46" s="200"/>
      <c r="F46" s="200"/>
      <c r="G46" s="200"/>
    </row>
    <row r="47" spans="1:7" ht="15.75" customHeight="1" x14ac:dyDescent="0.25">
      <c r="A47" s="6"/>
      <c r="B47" s="201"/>
      <c r="C47" s="201"/>
      <c r="D47" s="201"/>
      <c r="E47" s="201"/>
      <c r="F47" s="201"/>
      <c r="G47" s="201"/>
    </row>
    <row r="48" spans="1:7" ht="15.75" x14ac:dyDescent="0.25">
      <c r="A48" s="6"/>
      <c r="B48" s="6"/>
      <c r="C48" s="6"/>
      <c r="D48" s="6"/>
      <c r="E48" s="6"/>
      <c r="F48" s="6"/>
      <c r="G48" s="6"/>
    </row>
  </sheetData>
  <mergeCells count="4">
    <mergeCell ref="B46:G46"/>
    <mergeCell ref="B47:G47"/>
    <mergeCell ref="A4:F4"/>
    <mergeCell ref="A5:F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opLeftCell="A4" workbookViewId="0">
      <selection activeCell="B13" sqref="B13"/>
    </sheetView>
  </sheetViews>
  <sheetFormatPr defaultRowHeight="15" x14ac:dyDescent="0.25"/>
  <cols>
    <col min="1" max="1" width="4.140625" bestFit="1" customWidth="1"/>
    <col min="2" max="2" width="93.140625" bestFit="1" customWidth="1"/>
    <col min="3" max="3" width="16.28515625" customWidth="1"/>
  </cols>
  <sheetData>
    <row r="1" spans="1:3" x14ac:dyDescent="0.25">
      <c r="C1" s="23" t="s">
        <v>9</v>
      </c>
    </row>
    <row r="2" spans="1:3" x14ac:dyDescent="0.25">
      <c r="C2" s="23" t="s">
        <v>168</v>
      </c>
    </row>
    <row r="4" spans="1:3" ht="15.75" x14ac:dyDescent="0.25">
      <c r="A4" s="193" t="s">
        <v>104</v>
      </c>
      <c r="B4" s="193"/>
      <c r="C4" s="193"/>
    </row>
    <row r="5" spans="1:3" ht="15.75" x14ac:dyDescent="0.25">
      <c r="B5" s="193" t="s">
        <v>106</v>
      </c>
      <c r="C5" s="193"/>
    </row>
    <row r="6" spans="1:3" ht="15.75" x14ac:dyDescent="0.25">
      <c r="B6" s="6"/>
      <c r="C6" s="8" t="s">
        <v>169</v>
      </c>
    </row>
    <row r="7" spans="1:3" ht="15.75" x14ac:dyDescent="0.25">
      <c r="B7" s="6"/>
      <c r="C7" s="6"/>
    </row>
    <row r="8" spans="1:3" s="33" customFormat="1" ht="15.75" x14ac:dyDescent="0.25">
      <c r="A8" s="6" t="s">
        <v>105</v>
      </c>
      <c r="B8" s="6"/>
      <c r="C8" s="6"/>
    </row>
    <row r="9" spans="1:3" s="33" customFormat="1" ht="15.75" x14ac:dyDescent="0.25">
      <c r="A9" s="6" t="s">
        <v>177</v>
      </c>
      <c r="B9" s="6"/>
      <c r="C9" s="6"/>
    </row>
    <row r="10" spans="1:3" ht="15.75" x14ac:dyDescent="0.25">
      <c r="B10" s="6"/>
      <c r="C10" s="1" t="s">
        <v>67</v>
      </c>
    </row>
    <row r="11" spans="1:3" s="27" customFormat="1" ht="33" customHeight="1" x14ac:dyDescent="0.25">
      <c r="A11" s="205" t="s">
        <v>15</v>
      </c>
      <c r="B11" s="203" t="s">
        <v>78</v>
      </c>
      <c r="C11" s="203" t="s">
        <v>107</v>
      </c>
    </row>
    <row r="12" spans="1:3" s="26" customFormat="1" x14ac:dyDescent="0.25">
      <c r="A12" s="206"/>
      <c r="B12" s="204"/>
      <c r="C12" s="204"/>
    </row>
    <row r="13" spans="1:3" ht="21.75" customHeight="1" x14ac:dyDescent="0.25">
      <c r="A13" s="19">
        <v>1</v>
      </c>
      <c r="B13" s="28" t="s">
        <v>79</v>
      </c>
      <c r="C13" s="18" t="s">
        <v>76</v>
      </c>
    </row>
    <row r="14" spans="1:3" ht="15.75" x14ac:dyDescent="0.25">
      <c r="A14" s="24">
        <v>2</v>
      </c>
      <c r="B14" s="28" t="s">
        <v>80</v>
      </c>
      <c r="C14" s="18"/>
    </row>
    <row r="15" spans="1:3" s="1" customFormat="1" ht="21.75" customHeight="1" x14ac:dyDescent="0.25">
      <c r="A15" s="19">
        <v>2.1</v>
      </c>
      <c r="B15" s="28" t="s">
        <v>83</v>
      </c>
      <c r="C15" s="17"/>
    </row>
    <row r="16" spans="1:3" ht="21.75" customHeight="1" x14ac:dyDescent="0.25">
      <c r="A16" s="19">
        <v>2.2000000000000002</v>
      </c>
      <c r="B16" s="28" t="s">
        <v>84</v>
      </c>
      <c r="C16" s="18"/>
    </row>
    <row r="17" spans="1:3" ht="15.75" x14ac:dyDescent="0.25">
      <c r="A17" s="19">
        <v>2.2999999999999998</v>
      </c>
      <c r="B17" s="29" t="s">
        <v>85</v>
      </c>
      <c r="C17" s="18"/>
    </row>
    <row r="18" spans="1:3" ht="30.75" x14ac:dyDescent="0.25">
      <c r="A18" s="19">
        <v>2.4</v>
      </c>
      <c r="B18" s="29" t="s">
        <v>86</v>
      </c>
      <c r="C18" s="18"/>
    </row>
    <row r="19" spans="1:3" ht="21.75" customHeight="1" x14ac:dyDescent="0.25">
      <c r="A19" s="19">
        <v>2.5</v>
      </c>
      <c r="B19" s="29" t="s">
        <v>81</v>
      </c>
      <c r="C19" s="18"/>
    </row>
    <row r="20" spans="1:3" ht="21.75" customHeight="1" x14ac:dyDescent="0.25">
      <c r="A20" s="19">
        <v>2.6</v>
      </c>
      <c r="B20" s="28" t="s">
        <v>77</v>
      </c>
      <c r="C20" s="18"/>
    </row>
    <row r="21" spans="1:3" ht="21.75" customHeight="1" x14ac:dyDescent="0.25">
      <c r="A21" s="19">
        <v>3</v>
      </c>
      <c r="B21" s="28" t="s">
        <v>82</v>
      </c>
      <c r="C21" s="18"/>
    </row>
  </sheetData>
  <mergeCells count="5">
    <mergeCell ref="C11:C12"/>
    <mergeCell ref="B11:B12"/>
    <mergeCell ref="A11:A12"/>
    <mergeCell ref="A4:C4"/>
    <mergeCell ref="B5:C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B14" sqref="B14"/>
    </sheetView>
  </sheetViews>
  <sheetFormatPr defaultRowHeight="15" x14ac:dyDescent="0.25"/>
  <cols>
    <col min="1" max="1" width="4.140625" bestFit="1" customWidth="1"/>
    <col min="2" max="2" width="93.140625" bestFit="1" customWidth="1"/>
    <col min="3" max="3" width="14.85546875" customWidth="1"/>
  </cols>
  <sheetData>
    <row r="1" spans="1:3" x14ac:dyDescent="0.25">
      <c r="C1" s="23" t="s">
        <v>9</v>
      </c>
    </row>
    <row r="2" spans="1:3" x14ac:dyDescent="0.25">
      <c r="C2" s="23" t="s">
        <v>170</v>
      </c>
    </row>
    <row r="4" spans="1:3" ht="15.75" x14ac:dyDescent="0.25">
      <c r="B4" s="193" t="s">
        <v>87</v>
      </c>
      <c r="C4" s="193"/>
    </row>
    <row r="5" spans="1:3" ht="15.75" x14ac:dyDescent="0.25">
      <c r="B5" s="193"/>
      <c r="C5" s="193"/>
    </row>
    <row r="6" spans="1:3" ht="15.75" x14ac:dyDescent="0.25">
      <c r="B6" s="6"/>
      <c r="C6" s="8" t="s">
        <v>171</v>
      </c>
    </row>
    <row r="7" spans="1:3" ht="15.75" x14ac:dyDescent="0.25">
      <c r="B7" s="6"/>
      <c r="C7" s="6"/>
    </row>
    <row r="8" spans="1:3" s="33" customFormat="1" ht="15.75" x14ac:dyDescent="0.25">
      <c r="A8" s="6" t="s">
        <v>105</v>
      </c>
      <c r="B8" s="6"/>
      <c r="C8" s="6"/>
    </row>
    <row r="9" spans="1:3" s="33" customFormat="1" ht="15.75" x14ac:dyDescent="0.25">
      <c r="A9" s="6" t="s">
        <v>178</v>
      </c>
      <c r="B9" s="6"/>
      <c r="C9" s="6"/>
    </row>
    <row r="10" spans="1:3" ht="15.75" x14ac:dyDescent="0.25">
      <c r="B10" s="6"/>
      <c r="C10" s="1" t="s">
        <v>67</v>
      </c>
    </row>
    <row r="11" spans="1:3" s="27" customFormat="1" ht="33" customHeight="1" x14ac:dyDescent="0.25">
      <c r="A11" s="205" t="s">
        <v>15</v>
      </c>
      <c r="B11" s="203" t="s">
        <v>78</v>
      </c>
      <c r="C11" s="203" t="s">
        <v>88</v>
      </c>
    </row>
    <row r="12" spans="1:3" s="26" customFormat="1" x14ac:dyDescent="0.25">
      <c r="A12" s="206"/>
      <c r="B12" s="204"/>
      <c r="C12" s="204"/>
    </row>
    <row r="13" spans="1:3" ht="21.75" customHeight="1" x14ac:dyDescent="0.25">
      <c r="A13" s="19">
        <v>1</v>
      </c>
      <c r="B13" s="28" t="s">
        <v>89</v>
      </c>
      <c r="C13" s="18" t="s">
        <v>76</v>
      </c>
    </row>
    <row r="14" spans="1:3" ht="15.75" x14ac:dyDescent="0.25">
      <c r="A14" s="24">
        <v>2</v>
      </c>
      <c r="B14" s="28" t="s">
        <v>90</v>
      </c>
      <c r="C14" s="18"/>
    </row>
    <row r="15" spans="1:3" s="1" customFormat="1" ht="15.75" x14ac:dyDescent="0.25">
      <c r="A15" s="19">
        <v>2.1</v>
      </c>
      <c r="B15" s="29" t="s">
        <v>81</v>
      </c>
      <c r="C15" s="17"/>
    </row>
    <row r="16" spans="1:3" ht="15.75" x14ac:dyDescent="0.25">
      <c r="A16" s="19">
        <v>2.2000000000000002</v>
      </c>
      <c r="B16" s="28" t="s">
        <v>77</v>
      </c>
      <c r="C16" s="18"/>
    </row>
    <row r="17" spans="1:3" ht="15.75" x14ac:dyDescent="0.25">
      <c r="A17" s="19">
        <v>2.2999999999999998</v>
      </c>
      <c r="B17" s="28" t="s">
        <v>77</v>
      </c>
      <c r="C17" s="18"/>
    </row>
    <row r="18" spans="1:3" ht="15.75" x14ac:dyDescent="0.25">
      <c r="A18" s="19">
        <v>3</v>
      </c>
      <c r="B18" s="28" t="s">
        <v>108</v>
      </c>
      <c r="C18" s="18"/>
    </row>
    <row r="19" spans="1:3" ht="15.75" x14ac:dyDescent="0.25">
      <c r="A19" s="19">
        <v>4</v>
      </c>
      <c r="B19" s="29" t="s">
        <v>91</v>
      </c>
      <c r="C19" s="18" t="s">
        <v>76</v>
      </c>
    </row>
    <row r="20" spans="1:3" ht="21.75" customHeight="1" x14ac:dyDescent="0.25">
      <c r="A20" s="19">
        <v>5</v>
      </c>
      <c r="B20" s="29" t="s">
        <v>92</v>
      </c>
      <c r="C20" s="18"/>
    </row>
    <row r="21" spans="1:3" ht="21.75" customHeight="1" x14ac:dyDescent="0.25">
      <c r="A21" s="19">
        <v>5.0999999999999996</v>
      </c>
      <c r="B21" s="28" t="s">
        <v>77</v>
      </c>
      <c r="C21" s="18"/>
    </row>
    <row r="22" spans="1:3" ht="21.75" customHeight="1" x14ac:dyDescent="0.25">
      <c r="A22" s="19">
        <v>5.2</v>
      </c>
      <c r="B22" s="28" t="s">
        <v>77</v>
      </c>
      <c r="C22" s="18"/>
    </row>
    <row r="23" spans="1:3" ht="15.75" x14ac:dyDescent="0.25">
      <c r="A23" s="20">
        <v>5.3</v>
      </c>
      <c r="B23" s="28" t="s">
        <v>77</v>
      </c>
      <c r="C23" s="20"/>
    </row>
    <row r="24" spans="1:3" x14ac:dyDescent="0.25">
      <c r="A24" s="20">
        <v>6</v>
      </c>
      <c r="B24" s="20" t="s">
        <v>93</v>
      </c>
      <c r="C24" s="20"/>
    </row>
  </sheetData>
  <mergeCells count="5">
    <mergeCell ref="B4:C4"/>
    <mergeCell ref="B5:C5"/>
    <mergeCell ref="A11:A12"/>
    <mergeCell ref="B11:B12"/>
    <mergeCell ref="C11:C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92"/>
  <sheetViews>
    <sheetView workbookViewId="0">
      <selection activeCell="D56" sqref="D56"/>
    </sheetView>
  </sheetViews>
  <sheetFormatPr defaultRowHeight="15" x14ac:dyDescent="0.25"/>
  <cols>
    <col min="1" max="1" width="4" customWidth="1"/>
    <col min="2" max="2" width="27.42578125" customWidth="1"/>
    <col min="3" max="3" width="20.42578125" customWidth="1"/>
    <col min="4" max="4" width="13.42578125" customWidth="1"/>
    <col min="5" max="6" width="15.85546875" customWidth="1"/>
    <col min="7" max="7" width="14" customWidth="1"/>
    <col min="8" max="8" width="14.28515625" customWidth="1"/>
    <col min="9" max="9" width="20" customWidth="1"/>
    <col min="10" max="10" width="15" customWidth="1"/>
    <col min="11" max="11" width="15.140625" customWidth="1"/>
    <col min="12" max="12" width="14" customWidth="1"/>
    <col min="13" max="13" width="12.85546875" customWidth="1"/>
    <col min="14" max="15" width="15.28515625" customWidth="1"/>
  </cols>
  <sheetData>
    <row r="1" spans="1:15" x14ac:dyDescent="0.25">
      <c r="A1" s="35"/>
      <c r="B1" s="35"/>
      <c r="C1" s="36"/>
      <c r="D1" s="36"/>
      <c r="E1" s="36"/>
      <c r="F1" s="36"/>
      <c r="G1" s="36"/>
      <c r="H1" s="36"/>
      <c r="I1" s="35"/>
      <c r="J1" s="35"/>
      <c r="K1" s="35"/>
      <c r="L1" s="36" t="s">
        <v>9</v>
      </c>
      <c r="M1" s="35"/>
      <c r="N1" s="35"/>
      <c r="O1" s="35"/>
    </row>
    <row r="2" spans="1:15" x14ac:dyDescent="0.25">
      <c r="A2" s="35"/>
      <c r="B2" s="35"/>
      <c r="C2" s="36"/>
      <c r="D2" s="36"/>
      <c r="E2" s="36"/>
      <c r="F2" s="36"/>
      <c r="G2" s="36"/>
      <c r="H2" s="36"/>
      <c r="I2" s="35"/>
      <c r="J2" s="35"/>
      <c r="K2" s="35"/>
      <c r="L2" s="36" t="s">
        <v>237</v>
      </c>
      <c r="M2" s="35"/>
      <c r="N2" s="35"/>
      <c r="O2" s="35"/>
    </row>
    <row r="3" spans="1:15" x14ac:dyDescent="0.25">
      <c r="A3" s="35"/>
      <c r="B3" s="8"/>
      <c r="C3" s="8"/>
      <c r="D3" s="8"/>
      <c r="E3" s="8"/>
      <c r="F3" s="8"/>
      <c r="G3" s="8"/>
      <c r="H3" s="8"/>
      <c r="I3" s="8"/>
      <c r="J3" s="8"/>
      <c r="K3" s="35"/>
      <c r="L3" s="35"/>
      <c r="M3" s="35"/>
      <c r="N3" s="35"/>
      <c r="O3" s="35"/>
    </row>
    <row r="4" spans="1:15" ht="18.75" x14ac:dyDescent="0.25">
      <c r="A4" s="235" t="s">
        <v>238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</row>
    <row r="5" spans="1:15" x14ac:dyDescent="0.25">
      <c r="A5" s="35"/>
      <c r="B5" s="35"/>
      <c r="C5" s="8"/>
      <c r="D5" s="8"/>
      <c r="E5" s="8"/>
      <c r="F5" s="8"/>
      <c r="G5" s="8"/>
      <c r="H5" s="8"/>
      <c r="I5" s="8"/>
      <c r="J5" s="8"/>
      <c r="K5" s="35"/>
      <c r="L5" s="35"/>
      <c r="M5" s="35"/>
      <c r="N5" s="8"/>
      <c r="O5" s="8" t="s">
        <v>239</v>
      </c>
    </row>
    <row r="6" spans="1:15" x14ac:dyDescent="0.25">
      <c r="A6" s="35" t="s">
        <v>68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x14ac:dyDescent="0.25">
      <c r="A7" s="35" t="s">
        <v>240</v>
      </c>
      <c r="B7" s="35"/>
      <c r="C7" s="35"/>
      <c r="D7" s="35"/>
      <c r="E7" s="35"/>
      <c r="F7" s="35"/>
      <c r="G7" s="35"/>
      <c r="H7" s="35"/>
      <c r="I7" s="35"/>
      <c r="J7" s="35" t="s">
        <v>500</v>
      </c>
      <c r="K7" s="35"/>
      <c r="L7" s="35"/>
      <c r="M7" s="35"/>
      <c r="N7" s="35"/>
      <c r="O7" s="35"/>
    </row>
    <row r="8" spans="1:15" x14ac:dyDescent="0.2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7"/>
      <c r="M8" s="35"/>
      <c r="N8" s="35"/>
      <c r="O8" s="37" t="s">
        <v>67</v>
      </c>
    </row>
    <row r="9" spans="1:15" ht="71.25" x14ac:dyDescent="0.25">
      <c r="A9" s="74" t="s">
        <v>15</v>
      </c>
      <c r="B9" s="75" t="s">
        <v>94</v>
      </c>
      <c r="C9" s="76" t="s">
        <v>95</v>
      </c>
      <c r="D9" s="76" t="s">
        <v>241</v>
      </c>
      <c r="E9" s="76" t="s">
        <v>242</v>
      </c>
      <c r="F9" s="76" t="s">
        <v>243</v>
      </c>
      <c r="G9" s="76" t="s">
        <v>244</v>
      </c>
      <c r="H9" s="76" t="s">
        <v>245</v>
      </c>
      <c r="I9" s="77" t="s">
        <v>71</v>
      </c>
      <c r="J9" s="76" t="s">
        <v>96</v>
      </c>
      <c r="K9" s="76" t="s">
        <v>246</v>
      </c>
      <c r="L9" s="76" t="s">
        <v>97</v>
      </c>
      <c r="M9" s="76" t="s">
        <v>247</v>
      </c>
      <c r="N9" s="76" t="s">
        <v>98</v>
      </c>
      <c r="O9" s="76" t="s">
        <v>247</v>
      </c>
    </row>
    <row r="10" spans="1:15" ht="15.75" x14ac:dyDescent="0.25">
      <c r="A10" s="78"/>
      <c r="B10" s="133" t="s">
        <v>73</v>
      </c>
      <c r="C10" s="79"/>
      <c r="D10" s="79"/>
      <c r="E10" s="79"/>
      <c r="F10" s="79"/>
      <c r="G10" s="79"/>
      <c r="H10" s="79"/>
      <c r="I10" s="79"/>
      <c r="J10" s="80"/>
      <c r="K10" s="80"/>
      <c r="L10" s="45"/>
      <c r="M10" s="44"/>
      <c r="N10" s="81"/>
      <c r="O10" s="80"/>
    </row>
    <row r="11" spans="1:15" ht="71.25" x14ac:dyDescent="0.25">
      <c r="A11" s="233" t="s">
        <v>35</v>
      </c>
      <c r="B11" s="198" t="s">
        <v>248</v>
      </c>
      <c r="C11" s="222">
        <v>80</v>
      </c>
      <c r="D11" s="211" t="s">
        <v>249</v>
      </c>
      <c r="E11" s="222"/>
      <c r="F11" s="236"/>
      <c r="G11" s="211" t="s">
        <v>192</v>
      </c>
      <c r="H11" s="211" t="s">
        <v>250</v>
      </c>
      <c r="I11" s="231">
        <v>79000000</v>
      </c>
      <c r="J11" s="211" t="s">
        <v>251</v>
      </c>
      <c r="K11" s="211"/>
      <c r="L11" s="211" t="s">
        <v>252</v>
      </c>
      <c r="M11" s="207" t="s">
        <v>253</v>
      </c>
      <c r="N11" s="82" t="s">
        <v>254</v>
      </c>
      <c r="O11" s="83" t="s">
        <v>255</v>
      </c>
    </row>
    <row r="12" spans="1:15" ht="71.25" x14ac:dyDescent="0.25">
      <c r="A12" s="234"/>
      <c r="B12" s="228"/>
      <c r="C12" s="223"/>
      <c r="D12" s="221"/>
      <c r="E12" s="223"/>
      <c r="F12" s="237"/>
      <c r="G12" s="221"/>
      <c r="H12" s="221"/>
      <c r="I12" s="232"/>
      <c r="J12" s="221"/>
      <c r="K12" s="221"/>
      <c r="L12" s="221"/>
      <c r="M12" s="208"/>
      <c r="N12" s="82" t="s">
        <v>256</v>
      </c>
      <c r="O12" s="83" t="s">
        <v>255</v>
      </c>
    </row>
    <row r="13" spans="1:15" ht="71.25" x14ac:dyDescent="0.25">
      <c r="A13" s="233" t="s">
        <v>36</v>
      </c>
      <c r="B13" s="198" t="s">
        <v>257</v>
      </c>
      <c r="C13" s="222">
        <v>80</v>
      </c>
      <c r="D13" s="211" t="s">
        <v>249</v>
      </c>
      <c r="E13" s="222"/>
      <c r="F13" s="222"/>
      <c r="G13" s="211" t="s">
        <v>192</v>
      </c>
      <c r="H13" s="222" t="s">
        <v>250</v>
      </c>
      <c r="I13" s="231">
        <v>79500000</v>
      </c>
      <c r="J13" s="211" t="s">
        <v>251</v>
      </c>
      <c r="K13" s="211"/>
      <c r="L13" s="211" t="s">
        <v>252</v>
      </c>
      <c r="M13" s="207" t="s">
        <v>253</v>
      </c>
      <c r="N13" s="82" t="s">
        <v>254</v>
      </c>
      <c r="O13" s="83" t="s">
        <v>255</v>
      </c>
    </row>
    <row r="14" spans="1:15" ht="71.25" x14ac:dyDescent="0.25">
      <c r="A14" s="234"/>
      <c r="B14" s="228"/>
      <c r="C14" s="223"/>
      <c r="D14" s="221"/>
      <c r="E14" s="223"/>
      <c r="F14" s="223"/>
      <c r="G14" s="221"/>
      <c r="H14" s="223"/>
      <c r="I14" s="232"/>
      <c r="J14" s="221"/>
      <c r="K14" s="221"/>
      <c r="L14" s="221"/>
      <c r="M14" s="208"/>
      <c r="N14" s="82" t="s">
        <v>256</v>
      </c>
      <c r="O14" s="83" t="s">
        <v>255</v>
      </c>
    </row>
    <row r="15" spans="1:15" ht="84.75" customHeight="1" x14ac:dyDescent="0.25">
      <c r="A15" s="84" t="s">
        <v>37</v>
      </c>
      <c r="B15" s="85" t="s">
        <v>258</v>
      </c>
      <c r="C15" s="86">
        <v>80</v>
      </c>
      <c r="D15" s="86" t="s">
        <v>434</v>
      </c>
      <c r="E15" s="83" t="s">
        <v>435</v>
      </c>
      <c r="F15" s="83" t="s">
        <v>435</v>
      </c>
      <c r="G15" s="86" t="s">
        <v>324</v>
      </c>
      <c r="H15" s="86" t="s">
        <v>250</v>
      </c>
      <c r="I15" s="142">
        <v>79163177</v>
      </c>
      <c r="J15" s="83" t="s">
        <v>251</v>
      </c>
      <c r="K15" s="83"/>
      <c r="L15" s="83" t="s">
        <v>436</v>
      </c>
      <c r="M15" s="83" t="s">
        <v>265</v>
      </c>
      <c r="N15" s="143" t="s">
        <v>437</v>
      </c>
      <c r="O15" s="83" t="s">
        <v>255</v>
      </c>
    </row>
    <row r="16" spans="1:15" ht="120" customHeight="1" x14ac:dyDescent="0.25">
      <c r="A16" s="84" t="s">
        <v>38</v>
      </c>
      <c r="B16" s="85" t="s">
        <v>259</v>
      </c>
      <c r="C16" s="86">
        <v>80</v>
      </c>
      <c r="D16" s="86" t="s">
        <v>438</v>
      </c>
      <c r="E16" s="83" t="s">
        <v>435</v>
      </c>
      <c r="F16" s="83" t="s">
        <v>435</v>
      </c>
      <c r="G16" s="86" t="s">
        <v>324</v>
      </c>
      <c r="H16" s="86" t="s">
        <v>250</v>
      </c>
      <c r="I16" s="142">
        <v>79580588</v>
      </c>
      <c r="J16" s="83" t="s">
        <v>251</v>
      </c>
      <c r="K16" s="83"/>
      <c r="L16" s="83" t="s">
        <v>436</v>
      </c>
      <c r="M16" s="83" t="s">
        <v>265</v>
      </c>
      <c r="N16" s="143" t="s">
        <v>439</v>
      </c>
      <c r="O16" s="83" t="s">
        <v>255</v>
      </c>
    </row>
    <row r="17" spans="1:15" ht="75" customHeight="1" x14ac:dyDescent="0.25">
      <c r="A17" s="178" t="s">
        <v>39</v>
      </c>
      <c r="B17" s="131" t="s">
        <v>260</v>
      </c>
      <c r="C17" s="174">
        <v>80</v>
      </c>
      <c r="D17" s="83" t="s">
        <v>262</v>
      </c>
      <c r="E17" s="170"/>
      <c r="F17" s="174"/>
      <c r="G17" s="170" t="s">
        <v>440</v>
      </c>
      <c r="H17" s="86" t="s">
        <v>250</v>
      </c>
      <c r="I17" s="177">
        <v>80000000</v>
      </c>
      <c r="J17" s="170" t="s">
        <v>251</v>
      </c>
      <c r="K17" s="170"/>
      <c r="L17" s="170" t="s">
        <v>266</v>
      </c>
      <c r="M17" s="83" t="s">
        <v>265</v>
      </c>
      <c r="N17" s="82" t="s">
        <v>441</v>
      </c>
      <c r="O17" s="83" t="s">
        <v>255</v>
      </c>
    </row>
    <row r="18" spans="1:15" ht="71.25" x14ac:dyDescent="0.25">
      <c r="A18" s="84" t="s">
        <v>40</v>
      </c>
      <c r="B18" s="85" t="s">
        <v>261</v>
      </c>
      <c r="C18" s="86">
        <v>80</v>
      </c>
      <c r="D18" s="83" t="s">
        <v>262</v>
      </c>
      <c r="E18" s="87"/>
      <c r="F18" s="87"/>
      <c r="G18" s="86" t="s">
        <v>263</v>
      </c>
      <c r="H18" s="86" t="s">
        <v>250</v>
      </c>
      <c r="I18" s="142">
        <v>78891698</v>
      </c>
      <c r="J18" s="83" t="s">
        <v>251</v>
      </c>
      <c r="K18" s="83"/>
      <c r="L18" s="83" t="s">
        <v>264</v>
      </c>
      <c r="M18" s="83" t="s">
        <v>265</v>
      </c>
      <c r="N18" s="82" t="s">
        <v>266</v>
      </c>
      <c r="O18" s="83" t="s">
        <v>267</v>
      </c>
    </row>
    <row r="19" spans="1:15" ht="88.5" customHeight="1" x14ac:dyDescent="0.25">
      <c r="A19" s="233" t="s">
        <v>41</v>
      </c>
      <c r="B19" s="198" t="s">
        <v>268</v>
      </c>
      <c r="C19" s="222">
        <v>80</v>
      </c>
      <c r="D19" s="211" t="s">
        <v>269</v>
      </c>
      <c r="E19" s="211" t="s">
        <v>270</v>
      </c>
      <c r="F19" s="211" t="s">
        <v>186</v>
      </c>
      <c r="G19" s="211"/>
      <c r="H19" s="211"/>
      <c r="I19" s="231">
        <v>72621867</v>
      </c>
      <c r="J19" s="211" t="s">
        <v>251</v>
      </c>
      <c r="K19" s="211"/>
      <c r="L19" s="211" t="s">
        <v>271</v>
      </c>
      <c r="M19" s="207" t="s">
        <v>272</v>
      </c>
      <c r="N19" s="82" t="s">
        <v>273</v>
      </c>
      <c r="O19" s="83" t="s">
        <v>255</v>
      </c>
    </row>
    <row r="20" spans="1:15" ht="57" x14ac:dyDescent="0.25">
      <c r="A20" s="234"/>
      <c r="B20" s="228"/>
      <c r="C20" s="223"/>
      <c r="D20" s="221"/>
      <c r="E20" s="221"/>
      <c r="F20" s="221"/>
      <c r="G20" s="221"/>
      <c r="H20" s="221"/>
      <c r="I20" s="232"/>
      <c r="J20" s="221"/>
      <c r="K20" s="221"/>
      <c r="L20" s="221"/>
      <c r="M20" s="208"/>
      <c r="N20" s="82" t="s">
        <v>274</v>
      </c>
      <c r="O20" s="83" t="s">
        <v>267</v>
      </c>
    </row>
    <row r="21" spans="1:15" ht="68.25" customHeight="1" x14ac:dyDescent="0.25">
      <c r="A21" s="234"/>
      <c r="B21" s="228"/>
      <c r="C21" s="223"/>
      <c r="D21" s="221"/>
      <c r="E21" s="221"/>
      <c r="F21" s="221"/>
      <c r="G21" s="221"/>
      <c r="H21" s="221"/>
      <c r="I21" s="232"/>
      <c r="J21" s="221"/>
      <c r="K21" s="221"/>
      <c r="L21" s="221"/>
      <c r="M21" s="208"/>
      <c r="N21" s="82" t="s">
        <v>275</v>
      </c>
      <c r="O21" s="83" t="s">
        <v>255</v>
      </c>
    </row>
    <row r="22" spans="1:15" ht="76.5" customHeight="1" x14ac:dyDescent="0.25">
      <c r="A22" s="178" t="s">
        <v>42</v>
      </c>
      <c r="B22" s="166" t="s">
        <v>276</v>
      </c>
      <c r="C22" s="174">
        <v>80</v>
      </c>
      <c r="D22" s="170" t="s">
        <v>277</v>
      </c>
      <c r="E22" s="88" t="s">
        <v>270</v>
      </c>
      <c r="F22" s="170" t="s">
        <v>186</v>
      </c>
      <c r="G22" s="174" t="s">
        <v>278</v>
      </c>
      <c r="H22" s="174" t="s">
        <v>250</v>
      </c>
      <c r="I22" s="176">
        <v>69753142</v>
      </c>
      <c r="J22" s="170" t="s">
        <v>251</v>
      </c>
      <c r="K22" s="170"/>
      <c r="L22" s="170" t="s">
        <v>279</v>
      </c>
      <c r="M22" s="168" t="s">
        <v>280</v>
      </c>
      <c r="N22" s="82" t="s">
        <v>281</v>
      </c>
      <c r="O22" s="83" t="s">
        <v>282</v>
      </c>
    </row>
    <row r="23" spans="1:15" ht="28.5" x14ac:dyDescent="0.25">
      <c r="A23" s="144" t="s">
        <v>43</v>
      </c>
      <c r="B23" s="85" t="s">
        <v>283</v>
      </c>
      <c r="C23" s="86">
        <v>80</v>
      </c>
      <c r="D23" s="87"/>
      <c r="E23" s="83"/>
      <c r="F23" s="87"/>
      <c r="G23" s="87"/>
      <c r="H23" s="87"/>
      <c r="I23" s="152">
        <v>79954619</v>
      </c>
      <c r="J23" s="83" t="s">
        <v>251</v>
      </c>
      <c r="K23" s="83"/>
      <c r="L23" s="83" t="s">
        <v>559</v>
      </c>
      <c r="M23" s="82"/>
      <c r="N23" s="82"/>
      <c r="O23" s="83"/>
    </row>
    <row r="24" spans="1:15" ht="28.5" x14ac:dyDescent="0.25">
      <c r="A24" s="226" t="s">
        <v>44</v>
      </c>
      <c r="B24" s="198" t="s">
        <v>284</v>
      </c>
      <c r="C24" s="222">
        <v>80</v>
      </c>
      <c r="D24" s="222" t="s">
        <v>285</v>
      </c>
      <c r="E24" s="211" t="s">
        <v>286</v>
      </c>
      <c r="F24" s="211" t="s">
        <v>287</v>
      </c>
      <c r="G24" s="211"/>
      <c r="H24" s="211" t="s">
        <v>250</v>
      </c>
      <c r="I24" s="229">
        <v>80000000</v>
      </c>
      <c r="J24" s="211" t="s">
        <v>251</v>
      </c>
      <c r="K24" s="211"/>
      <c r="L24" s="211" t="s">
        <v>292</v>
      </c>
      <c r="M24" s="207"/>
      <c r="N24" s="82" t="s">
        <v>288</v>
      </c>
      <c r="O24" s="83" t="s">
        <v>289</v>
      </c>
    </row>
    <row r="25" spans="1:15" ht="57" x14ac:dyDescent="0.25">
      <c r="A25" s="227"/>
      <c r="B25" s="228"/>
      <c r="C25" s="223"/>
      <c r="D25" s="223"/>
      <c r="E25" s="221"/>
      <c r="F25" s="221"/>
      <c r="G25" s="221"/>
      <c r="H25" s="221"/>
      <c r="I25" s="230"/>
      <c r="J25" s="221"/>
      <c r="K25" s="221"/>
      <c r="L25" s="221"/>
      <c r="M25" s="208"/>
      <c r="N25" s="82" t="s">
        <v>290</v>
      </c>
      <c r="O25" s="83" t="s">
        <v>291</v>
      </c>
    </row>
    <row r="26" spans="1:15" ht="80.25" customHeight="1" x14ac:dyDescent="0.25">
      <c r="A26" s="233" t="s">
        <v>45</v>
      </c>
      <c r="B26" s="198" t="s">
        <v>293</v>
      </c>
      <c r="C26" s="222">
        <v>80</v>
      </c>
      <c r="D26" s="211" t="s">
        <v>294</v>
      </c>
      <c r="E26" s="211" t="s">
        <v>295</v>
      </c>
      <c r="F26" s="222" t="s">
        <v>296</v>
      </c>
      <c r="G26" s="222" t="s">
        <v>297</v>
      </c>
      <c r="H26" s="222" t="s">
        <v>250</v>
      </c>
      <c r="I26" s="229">
        <v>79428709</v>
      </c>
      <c r="J26" s="211" t="s">
        <v>251</v>
      </c>
      <c r="K26" s="211"/>
      <c r="L26" s="211" t="s">
        <v>442</v>
      </c>
      <c r="M26" s="207" t="s">
        <v>298</v>
      </c>
      <c r="N26" s="82" t="s">
        <v>299</v>
      </c>
      <c r="O26" s="83" t="s">
        <v>282</v>
      </c>
    </row>
    <row r="27" spans="1:15" ht="78" customHeight="1" x14ac:dyDescent="0.25">
      <c r="A27" s="234"/>
      <c r="B27" s="228"/>
      <c r="C27" s="223"/>
      <c r="D27" s="221"/>
      <c r="E27" s="221"/>
      <c r="F27" s="223"/>
      <c r="G27" s="223"/>
      <c r="H27" s="223"/>
      <c r="I27" s="230"/>
      <c r="J27" s="221"/>
      <c r="K27" s="221"/>
      <c r="L27" s="221"/>
      <c r="M27" s="208"/>
      <c r="N27" s="82" t="s">
        <v>300</v>
      </c>
      <c r="O27" s="83" t="s">
        <v>282</v>
      </c>
    </row>
    <row r="28" spans="1:15" ht="74.25" customHeight="1" x14ac:dyDescent="0.25">
      <c r="A28" s="233" t="s">
        <v>46</v>
      </c>
      <c r="B28" s="198" t="s">
        <v>301</v>
      </c>
      <c r="C28" s="222">
        <v>80</v>
      </c>
      <c r="D28" s="211" t="s">
        <v>302</v>
      </c>
      <c r="E28" s="211"/>
      <c r="F28" s="222" t="s">
        <v>303</v>
      </c>
      <c r="G28" s="211" t="s">
        <v>304</v>
      </c>
      <c r="H28" s="211" t="s">
        <v>250</v>
      </c>
      <c r="I28" s="231">
        <v>75494285</v>
      </c>
      <c r="J28" s="222" t="s">
        <v>251</v>
      </c>
      <c r="K28" s="211"/>
      <c r="L28" s="211" t="s">
        <v>305</v>
      </c>
      <c r="M28" s="207" t="s">
        <v>280</v>
      </c>
      <c r="N28" s="83" t="s">
        <v>306</v>
      </c>
      <c r="O28" s="83" t="s">
        <v>282</v>
      </c>
    </row>
    <row r="29" spans="1:15" ht="78.75" customHeight="1" x14ac:dyDescent="0.25">
      <c r="A29" s="234"/>
      <c r="B29" s="228"/>
      <c r="C29" s="223"/>
      <c r="D29" s="221"/>
      <c r="E29" s="221"/>
      <c r="F29" s="223"/>
      <c r="G29" s="221"/>
      <c r="H29" s="221"/>
      <c r="I29" s="232"/>
      <c r="J29" s="223"/>
      <c r="K29" s="221"/>
      <c r="L29" s="221"/>
      <c r="M29" s="208"/>
      <c r="N29" s="83" t="s">
        <v>307</v>
      </c>
      <c r="O29" s="83" t="s">
        <v>282</v>
      </c>
    </row>
    <row r="30" spans="1:15" ht="76.5" customHeight="1" x14ac:dyDescent="0.25">
      <c r="A30" s="234"/>
      <c r="B30" s="228"/>
      <c r="C30" s="223"/>
      <c r="D30" s="221"/>
      <c r="E30" s="221"/>
      <c r="F30" s="223"/>
      <c r="G30" s="221"/>
      <c r="H30" s="221"/>
      <c r="I30" s="232"/>
      <c r="J30" s="223"/>
      <c r="K30" s="221"/>
      <c r="L30" s="221"/>
      <c r="M30" s="208"/>
      <c r="N30" s="83" t="s">
        <v>308</v>
      </c>
      <c r="O30" s="83" t="s">
        <v>282</v>
      </c>
    </row>
    <row r="31" spans="1:15" ht="43.5" customHeight="1" x14ac:dyDescent="0.25">
      <c r="A31" s="145" t="s">
        <v>47</v>
      </c>
      <c r="B31" s="166" t="s">
        <v>545</v>
      </c>
      <c r="C31" s="174">
        <v>80</v>
      </c>
      <c r="D31" s="170" t="s">
        <v>309</v>
      </c>
      <c r="E31" s="170"/>
      <c r="F31" s="170" t="s">
        <v>310</v>
      </c>
      <c r="G31" s="170" t="s">
        <v>304</v>
      </c>
      <c r="H31" s="170" t="s">
        <v>250</v>
      </c>
      <c r="I31" s="177">
        <v>80000000</v>
      </c>
      <c r="J31" s="170" t="s">
        <v>183</v>
      </c>
      <c r="K31" s="170"/>
      <c r="L31" s="170" t="s">
        <v>560</v>
      </c>
      <c r="M31" s="168" t="s">
        <v>561</v>
      </c>
      <c r="N31" s="82"/>
      <c r="O31" s="83"/>
    </row>
    <row r="32" spans="1:15" ht="59.25" customHeight="1" x14ac:dyDescent="0.25">
      <c r="A32" s="178" t="s">
        <v>48</v>
      </c>
      <c r="B32" s="166" t="s">
        <v>311</v>
      </c>
      <c r="C32" s="174">
        <v>80</v>
      </c>
      <c r="D32" s="170" t="s">
        <v>312</v>
      </c>
      <c r="E32" s="174" t="s">
        <v>443</v>
      </c>
      <c r="F32" s="174" t="s">
        <v>443</v>
      </c>
      <c r="G32" s="174" t="s">
        <v>444</v>
      </c>
      <c r="H32" s="170" t="s">
        <v>250</v>
      </c>
      <c r="I32" s="176">
        <v>79207110</v>
      </c>
      <c r="J32" s="170" t="s">
        <v>251</v>
      </c>
      <c r="K32" s="170"/>
      <c r="L32" s="170" t="s">
        <v>313</v>
      </c>
      <c r="M32" s="168" t="s">
        <v>314</v>
      </c>
      <c r="N32" s="82"/>
      <c r="O32" s="83"/>
    </row>
    <row r="33" spans="1:15" ht="73.5" customHeight="1" x14ac:dyDescent="0.25">
      <c r="A33" s="178" t="s">
        <v>49</v>
      </c>
      <c r="B33" s="166" t="s">
        <v>315</v>
      </c>
      <c r="C33" s="174">
        <v>80</v>
      </c>
      <c r="D33" s="170" t="s">
        <v>312</v>
      </c>
      <c r="E33" s="174" t="s">
        <v>443</v>
      </c>
      <c r="F33" s="174" t="s">
        <v>443</v>
      </c>
      <c r="G33" s="174" t="s">
        <v>444</v>
      </c>
      <c r="H33" s="170" t="s">
        <v>250</v>
      </c>
      <c r="I33" s="176">
        <v>78805044</v>
      </c>
      <c r="J33" s="170" t="s">
        <v>251</v>
      </c>
      <c r="K33" s="170"/>
      <c r="L33" s="170" t="s">
        <v>316</v>
      </c>
      <c r="M33" s="168" t="s">
        <v>314</v>
      </c>
      <c r="N33" s="82" t="s">
        <v>313</v>
      </c>
      <c r="O33" s="83" t="s">
        <v>282</v>
      </c>
    </row>
    <row r="34" spans="1:15" ht="60.75" customHeight="1" x14ac:dyDescent="0.25">
      <c r="A34" s="84" t="s">
        <v>50</v>
      </c>
      <c r="B34" s="85" t="s">
        <v>317</v>
      </c>
      <c r="C34" s="86">
        <v>80</v>
      </c>
      <c r="D34" s="83" t="s">
        <v>445</v>
      </c>
      <c r="E34" s="83" t="s">
        <v>232</v>
      </c>
      <c r="F34" s="83" t="s">
        <v>232</v>
      </c>
      <c r="G34" s="83" t="s">
        <v>446</v>
      </c>
      <c r="H34" s="83" t="s">
        <v>250</v>
      </c>
      <c r="I34" s="146">
        <v>79812294</v>
      </c>
      <c r="J34" s="170" t="s">
        <v>251</v>
      </c>
      <c r="K34" s="83"/>
      <c r="L34" s="83" t="s">
        <v>447</v>
      </c>
      <c r="M34" s="168" t="s">
        <v>314</v>
      </c>
      <c r="N34" s="82" t="s">
        <v>448</v>
      </c>
      <c r="O34" s="83"/>
    </row>
    <row r="35" spans="1:15" ht="85.5" x14ac:dyDescent="0.25">
      <c r="A35" s="144" t="s">
        <v>51</v>
      </c>
      <c r="B35" s="85" t="s">
        <v>318</v>
      </c>
      <c r="C35" s="86">
        <v>80</v>
      </c>
      <c r="D35" s="83" t="s">
        <v>445</v>
      </c>
      <c r="E35" s="83" t="s">
        <v>232</v>
      </c>
      <c r="F35" s="83" t="s">
        <v>232</v>
      </c>
      <c r="G35" s="83" t="s">
        <v>446</v>
      </c>
      <c r="H35" s="83" t="s">
        <v>250</v>
      </c>
      <c r="I35" s="134">
        <v>79912745</v>
      </c>
      <c r="J35" s="170" t="s">
        <v>251</v>
      </c>
      <c r="K35" s="83"/>
      <c r="L35" s="83" t="s">
        <v>559</v>
      </c>
      <c r="M35" s="168" t="s">
        <v>314</v>
      </c>
      <c r="N35" s="83" t="s">
        <v>562</v>
      </c>
      <c r="O35" s="83" t="s">
        <v>282</v>
      </c>
    </row>
    <row r="36" spans="1:15" ht="54.75" customHeight="1" x14ac:dyDescent="0.25">
      <c r="A36" s="144" t="s">
        <v>52</v>
      </c>
      <c r="B36" s="85" t="s">
        <v>547</v>
      </c>
      <c r="C36" s="86">
        <v>80</v>
      </c>
      <c r="D36" s="83" t="s">
        <v>563</v>
      </c>
      <c r="E36" s="83" t="s">
        <v>564</v>
      </c>
      <c r="F36" s="83" t="s">
        <v>565</v>
      </c>
      <c r="G36" s="83" t="s">
        <v>566</v>
      </c>
      <c r="H36" s="83" t="s">
        <v>250</v>
      </c>
      <c r="I36" s="83">
        <v>78484442</v>
      </c>
      <c r="J36" s="83" t="s">
        <v>251</v>
      </c>
      <c r="K36" s="83"/>
      <c r="L36" s="83" t="s">
        <v>567</v>
      </c>
      <c r="M36" s="82" t="s">
        <v>568</v>
      </c>
      <c r="N36" s="82" t="s">
        <v>569</v>
      </c>
      <c r="O36" s="83" t="s">
        <v>570</v>
      </c>
    </row>
    <row r="37" spans="1:15" ht="85.5" customHeight="1" x14ac:dyDescent="0.25">
      <c r="A37" s="147" t="s">
        <v>53</v>
      </c>
      <c r="B37" s="85" t="s">
        <v>319</v>
      </c>
      <c r="C37" s="86">
        <v>80</v>
      </c>
      <c r="D37" s="83" t="s">
        <v>449</v>
      </c>
      <c r="E37" s="83" t="s">
        <v>450</v>
      </c>
      <c r="F37" s="83" t="s">
        <v>450</v>
      </c>
      <c r="G37" s="83" t="s">
        <v>451</v>
      </c>
      <c r="H37" s="83" t="s">
        <v>250</v>
      </c>
      <c r="I37" s="146">
        <v>77961963</v>
      </c>
      <c r="J37" s="83" t="s">
        <v>251</v>
      </c>
      <c r="K37" s="83"/>
      <c r="L37" s="83" t="s">
        <v>452</v>
      </c>
      <c r="M37" s="82" t="s">
        <v>298</v>
      </c>
      <c r="N37" s="82" t="s">
        <v>453</v>
      </c>
      <c r="O37" s="148" t="s">
        <v>454</v>
      </c>
    </row>
    <row r="38" spans="1:15" ht="78" customHeight="1" x14ac:dyDescent="0.25">
      <c r="A38" s="226" t="s">
        <v>54</v>
      </c>
      <c r="B38" s="198" t="s">
        <v>320</v>
      </c>
      <c r="C38" s="222">
        <v>80</v>
      </c>
      <c r="D38" s="211" t="s">
        <v>321</v>
      </c>
      <c r="E38" s="211" t="s">
        <v>322</v>
      </c>
      <c r="F38" s="211" t="s">
        <v>323</v>
      </c>
      <c r="G38" s="211" t="s">
        <v>324</v>
      </c>
      <c r="H38" s="211" t="s">
        <v>250</v>
      </c>
      <c r="I38" s="231">
        <v>79000000</v>
      </c>
      <c r="J38" s="211" t="s">
        <v>251</v>
      </c>
      <c r="K38" s="211"/>
      <c r="L38" s="211" t="s">
        <v>325</v>
      </c>
      <c r="M38" s="207" t="s">
        <v>314</v>
      </c>
      <c r="N38" s="82" t="s">
        <v>326</v>
      </c>
      <c r="O38" s="83" t="s">
        <v>282</v>
      </c>
    </row>
    <row r="39" spans="1:15" ht="78" customHeight="1" x14ac:dyDescent="0.25">
      <c r="A39" s="227"/>
      <c r="B39" s="228"/>
      <c r="C39" s="223"/>
      <c r="D39" s="221"/>
      <c r="E39" s="221"/>
      <c r="F39" s="212"/>
      <c r="G39" s="221"/>
      <c r="H39" s="221"/>
      <c r="I39" s="232"/>
      <c r="J39" s="221"/>
      <c r="K39" s="221"/>
      <c r="L39" s="221"/>
      <c r="M39" s="208"/>
      <c r="N39" s="82" t="s">
        <v>327</v>
      </c>
      <c r="O39" s="83" t="s">
        <v>282</v>
      </c>
    </row>
    <row r="40" spans="1:15" ht="73.5" customHeight="1" x14ac:dyDescent="0.25">
      <c r="A40" s="226" t="s">
        <v>55</v>
      </c>
      <c r="B40" s="198" t="s">
        <v>328</v>
      </c>
      <c r="C40" s="211">
        <v>80</v>
      </c>
      <c r="D40" s="211" t="s">
        <v>329</v>
      </c>
      <c r="E40" s="211" t="s">
        <v>330</v>
      </c>
      <c r="F40" s="211" t="s">
        <v>331</v>
      </c>
      <c r="G40" s="211" t="s">
        <v>332</v>
      </c>
      <c r="H40" s="211" t="s">
        <v>250</v>
      </c>
      <c r="I40" s="229">
        <v>76028254</v>
      </c>
      <c r="J40" s="211" t="s">
        <v>251</v>
      </c>
      <c r="K40" s="211"/>
      <c r="L40" s="211" t="s">
        <v>333</v>
      </c>
      <c r="M40" s="207" t="s">
        <v>314</v>
      </c>
      <c r="N40" s="82" t="s">
        <v>334</v>
      </c>
      <c r="O40" s="83" t="s">
        <v>282</v>
      </c>
    </row>
    <row r="41" spans="1:15" ht="79.5" customHeight="1" x14ac:dyDescent="0.25">
      <c r="A41" s="227"/>
      <c r="B41" s="228"/>
      <c r="C41" s="221"/>
      <c r="D41" s="221"/>
      <c r="E41" s="221"/>
      <c r="F41" s="212"/>
      <c r="G41" s="221"/>
      <c r="H41" s="221"/>
      <c r="I41" s="230"/>
      <c r="J41" s="221"/>
      <c r="K41" s="221"/>
      <c r="L41" s="221"/>
      <c r="M41" s="208"/>
      <c r="N41" s="82" t="s">
        <v>335</v>
      </c>
      <c r="O41" s="83" t="s">
        <v>282</v>
      </c>
    </row>
    <row r="42" spans="1:15" x14ac:dyDescent="0.25">
      <c r="A42" s="84"/>
      <c r="B42" s="149" t="s">
        <v>74</v>
      </c>
      <c r="C42" s="86"/>
      <c r="D42" s="87"/>
      <c r="E42" s="87"/>
      <c r="F42" s="87"/>
      <c r="G42" s="87"/>
      <c r="H42" s="87"/>
      <c r="I42" s="87"/>
      <c r="J42" s="83"/>
      <c r="K42" s="83"/>
      <c r="L42" s="83"/>
      <c r="M42" s="82"/>
      <c r="N42" s="82"/>
      <c r="O42" s="83"/>
    </row>
    <row r="43" spans="1:15" ht="57" x14ac:dyDescent="0.25">
      <c r="A43" s="84" t="s">
        <v>35</v>
      </c>
      <c r="B43" s="85" t="s">
        <v>336</v>
      </c>
      <c r="C43" s="86"/>
      <c r="D43" s="87"/>
      <c r="E43" s="83" t="s">
        <v>549</v>
      </c>
      <c r="F43" s="87"/>
      <c r="G43" s="87"/>
      <c r="H43" s="87"/>
      <c r="I43" s="87"/>
      <c r="J43" s="83"/>
      <c r="K43" s="83"/>
      <c r="L43" s="83"/>
      <c r="M43" s="82"/>
      <c r="N43" s="82"/>
      <c r="O43" s="83"/>
    </row>
    <row r="44" spans="1:15" ht="42.75" x14ac:dyDescent="0.25">
      <c r="A44" s="84" t="s">
        <v>36</v>
      </c>
      <c r="B44" s="85" t="s">
        <v>337</v>
      </c>
      <c r="C44" s="86"/>
      <c r="D44" s="87"/>
      <c r="E44" s="83" t="s">
        <v>549</v>
      </c>
      <c r="F44" s="87"/>
      <c r="G44" s="87"/>
      <c r="H44" s="87"/>
      <c r="I44" s="87"/>
      <c r="J44" s="83"/>
      <c r="K44" s="83"/>
      <c r="L44" s="83"/>
      <c r="M44" s="82"/>
      <c r="N44" s="82"/>
      <c r="O44" s="83"/>
    </row>
    <row r="45" spans="1:15" x14ac:dyDescent="0.25">
      <c r="A45" s="150"/>
      <c r="B45" s="151" t="s">
        <v>422</v>
      </c>
      <c r="C45" s="86"/>
      <c r="D45" s="87"/>
      <c r="E45" s="83"/>
      <c r="F45" s="87"/>
      <c r="G45" s="87"/>
      <c r="H45" s="87"/>
      <c r="I45" s="87"/>
      <c r="J45" s="83"/>
      <c r="K45" s="83"/>
      <c r="L45" s="83"/>
      <c r="M45" s="82"/>
      <c r="N45" s="82"/>
      <c r="O45" s="83"/>
    </row>
    <row r="46" spans="1:15" ht="42.75" customHeight="1" x14ac:dyDescent="0.25">
      <c r="A46" s="213">
        <v>1</v>
      </c>
      <c r="B46" s="99" t="s">
        <v>455</v>
      </c>
      <c r="C46" s="213" t="s">
        <v>432</v>
      </c>
      <c r="D46" s="222" t="s">
        <v>456</v>
      </c>
      <c r="E46" s="211" t="s">
        <v>457</v>
      </c>
      <c r="F46" s="211" t="s">
        <v>457</v>
      </c>
      <c r="G46" s="222" t="s">
        <v>440</v>
      </c>
      <c r="H46" s="222" t="s">
        <v>458</v>
      </c>
      <c r="I46" s="222">
        <v>319464000</v>
      </c>
      <c r="J46" s="211" t="s">
        <v>459</v>
      </c>
      <c r="K46" s="211"/>
      <c r="L46" s="211" t="s">
        <v>460</v>
      </c>
      <c r="M46" s="211" t="s">
        <v>265</v>
      </c>
      <c r="N46" s="207" t="s">
        <v>461</v>
      </c>
      <c r="O46" s="211" t="s">
        <v>282</v>
      </c>
    </row>
    <row r="47" spans="1:15" ht="34.5" customHeight="1" x14ac:dyDescent="0.25">
      <c r="A47" s="214"/>
      <c r="B47" s="99" t="s">
        <v>462</v>
      </c>
      <c r="C47" s="225"/>
      <c r="D47" s="223"/>
      <c r="E47" s="221"/>
      <c r="F47" s="221"/>
      <c r="G47" s="223"/>
      <c r="H47" s="223"/>
      <c r="I47" s="224"/>
      <c r="J47" s="221"/>
      <c r="K47" s="221"/>
      <c r="L47" s="212"/>
      <c r="M47" s="212"/>
      <c r="N47" s="209"/>
      <c r="O47" s="212"/>
    </row>
    <row r="48" spans="1:15" ht="75" customHeight="1" x14ac:dyDescent="0.25">
      <c r="A48" s="225"/>
      <c r="B48" s="99" t="s">
        <v>463</v>
      </c>
      <c r="C48" s="99" t="s">
        <v>464</v>
      </c>
      <c r="D48" s="224"/>
      <c r="E48" s="212"/>
      <c r="F48" s="212"/>
      <c r="G48" s="224"/>
      <c r="H48" s="224"/>
      <c r="I48" s="86">
        <v>77220000</v>
      </c>
      <c r="J48" s="212"/>
      <c r="K48" s="212"/>
      <c r="L48" s="83" t="s">
        <v>460</v>
      </c>
      <c r="M48" s="83" t="s">
        <v>265</v>
      </c>
      <c r="N48" s="82" t="s">
        <v>461</v>
      </c>
      <c r="O48" s="83" t="s">
        <v>282</v>
      </c>
    </row>
    <row r="49" spans="1:15" x14ac:dyDescent="0.25">
      <c r="A49" s="150"/>
      <c r="B49" s="151" t="s">
        <v>424</v>
      </c>
      <c r="C49" s="86"/>
      <c r="D49" s="87"/>
      <c r="E49" s="83"/>
      <c r="F49" s="87"/>
      <c r="G49" s="87"/>
      <c r="H49" s="87"/>
      <c r="I49" s="87"/>
      <c r="J49" s="83"/>
      <c r="K49" s="83"/>
      <c r="L49" s="83"/>
      <c r="M49" s="82"/>
      <c r="N49" s="82"/>
      <c r="O49" s="83"/>
    </row>
    <row r="50" spans="1:15" ht="72" x14ac:dyDescent="0.25">
      <c r="A50" s="213">
        <v>1</v>
      </c>
      <c r="B50" s="99" t="s">
        <v>465</v>
      </c>
      <c r="C50" s="215">
        <v>3263</v>
      </c>
      <c r="D50" s="218"/>
      <c r="E50" s="211" t="s">
        <v>466</v>
      </c>
      <c r="F50" s="211" t="s">
        <v>466</v>
      </c>
      <c r="G50" s="222" t="s">
        <v>451</v>
      </c>
      <c r="H50" s="222" t="s">
        <v>467</v>
      </c>
      <c r="I50" s="152">
        <v>1521301040</v>
      </c>
      <c r="J50" s="211" t="s">
        <v>459</v>
      </c>
      <c r="K50" s="83"/>
      <c r="L50" s="83" t="s">
        <v>468</v>
      </c>
      <c r="M50" s="83" t="s">
        <v>265</v>
      </c>
      <c r="N50" s="83" t="s">
        <v>469</v>
      </c>
      <c r="O50" s="83" t="s">
        <v>393</v>
      </c>
    </row>
    <row r="51" spans="1:15" ht="72" x14ac:dyDescent="0.25">
      <c r="A51" s="214"/>
      <c r="B51" s="99" t="s">
        <v>470</v>
      </c>
      <c r="C51" s="216"/>
      <c r="D51" s="219"/>
      <c r="E51" s="221"/>
      <c r="F51" s="221"/>
      <c r="G51" s="223"/>
      <c r="H51" s="223"/>
      <c r="I51" s="152">
        <v>1636861660</v>
      </c>
      <c r="J51" s="221"/>
      <c r="K51" s="83"/>
      <c r="L51" s="83" t="s">
        <v>468</v>
      </c>
      <c r="M51" s="83" t="s">
        <v>265</v>
      </c>
      <c r="N51" s="83" t="s">
        <v>469</v>
      </c>
      <c r="O51" s="83" t="s">
        <v>393</v>
      </c>
    </row>
    <row r="52" spans="1:15" ht="72" x14ac:dyDescent="0.25">
      <c r="A52" s="214"/>
      <c r="B52" s="99" t="s">
        <v>471</v>
      </c>
      <c r="C52" s="217"/>
      <c r="D52" s="220"/>
      <c r="E52" s="212"/>
      <c r="F52" s="212"/>
      <c r="G52" s="224"/>
      <c r="H52" s="224"/>
      <c r="I52" s="152">
        <v>52692500</v>
      </c>
      <c r="J52" s="212"/>
      <c r="K52" s="83"/>
      <c r="L52" s="83" t="s">
        <v>469</v>
      </c>
      <c r="M52" s="83" t="s">
        <v>265</v>
      </c>
      <c r="N52" s="83" t="s">
        <v>468</v>
      </c>
      <c r="O52" s="83" t="s">
        <v>393</v>
      </c>
    </row>
    <row r="53" spans="1:15" ht="15.75" x14ac:dyDescent="0.25">
      <c r="A53" s="172"/>
      <c r="B53" s="133" t="s">
        <v>75</v>
      </c>
      <c r="C53" s="117"/>
      <c r="D53" s="173"/>
      <c r="E53" s="171"/>
      <c r="F53" s="171"/>
      <c r="G53" s="175"/>
      <c r="H53" s="175"/>
      <c r="I53" s="152"/>
      <c r="J53" s="171"/>
      <c r="K53" s="83"/>
      <c r="L53" s="83"/>
      <c r="M53" s="83"/>
      <c r="N53" s="83"/>
      <c r="O53" s="83"/>
    </row>
    <row r="54" spans="1:15" x14ac:dyDescent="0.25">
      <c r="A54" s="172"/>
      <c r="B54" s="17" t="s">
        <v>421</v>
      </c>
      <c r="C54" s="185">
        <v>200</v>
      </c>
      <c r="D54" s="173"/>
      <c r="E54" s="171"/>
      <c r="F54" s="171"/>
      <c r="G54" s="175"/>
      <c r="H54" s="175"/>
      <c r="I54" s="146">
        <v>146413200</v>
      </c>
      <c r="J54" s="171"/>
      <c r="K54" s="83"/>
      <c r="L54" s="83"/>
      <c r="M54" s="83"/>
      <c r="N54" s="83"/>
      <c r="O54" s="83"/>
    </row>
    <row r="55" spans="1:15" ht="64.5" customHeight="1" x14ac:dyDescent="0.25">
      <c r="A55" s="207" t="s">
        <v>37</v>
      </c>
      <c r="B55" s="89" t="s">
        <v>338</v>
      </c>
      <c r="C55" s="83">
        <v>4600000000</v>
      </c>
      <c r="D55" s="83"/>
      <c r="E55" s="83"/>
      <c r="F55" s="83"/>
      <c r="G55" s="83"/>
      <c r="H55" s="83"/>
      <c r="I55" s="83"/>
      <c r="J55" s="83"/>
      <c r="K55" s="83"/>
      <c r="L55" s="83"/>
      <c r="M55" s="82"/>
      <c r="N55" s="82"/>
      <c r="O55" s="83"/>
    </row>
    <row r="56" spans="1:15" ht="71.25" x14ac:dyDescent="0.25">
      <c r="A56" s="208"/>
      <c r="B56" s="90" t="s">
        <v>339</v>
      </c>
      <c r="C56" s="91">
        <v>187000000</v>
      </c>
      <c r="D56" s="92" t="s">
        <v>340</v>
      </c>
      <c r="E56" s="92" t="s">
        <v>184</v>
      </c>
      <c r="F56" s="92" t="s">
        <v>184</v>
      </c>
      <c r="G56" s="92" t="s">
        <v>185</v>
      </c>
      <c r="H56" s="92" t="s">
        <v>187</v>
      </c>
      <c r="I56" s="93">
        <v>187000000</v>
      </c>
      <c r="J56" s="83" t="s">
        <v>183</v>
      </c>
      <c r="K56" s="83"/>
      <c r="L56" s="90" t="s">
        <v>341</v>
      </c>
      <c r="M56" s="82" t="s">
        <v>342</v>
      </c>
      <c r="N56" s="82" t="s">
        <v>343</v>
      </c>
      <c r="O56" s="83" t="s">
        <v>344</v>
      </c>
    </row>
    <row r="57" spans="1:15" ht="71.25" x14ac:dyDescent="0.25">
      <c r="A57" s="208"/>
      <c r="B57" s="90" t="s">
        <v>345</v>
      </c>
      <c r="C57" s="91">
        <v>454300000</v>
      </c>
      <c r="D57" s="92" t="s">
        <v>340</v>
      </c>
      <c r="E57" s="92" t="s">
        <v>184</v>
      </c>
      <c r="F57" s="92" t="s">
        <v>184</v>
      </c>
      <c r="G57" s="92" t="s">
        <v>185</v>
      </c>
      <c r="H57" s="92" t="s">
        <v>187</v>
      </c>
      <c r="I57" s="83">
        <v>454250000</v>
      </c>
      <c r="J57" s="83" t="s">
        <v>183</v>
      </c>
      <c r="K57" s="83"/>
      <c r="L57" s="83" t="s">
        <v>346</v>
      </c>
      <c r="M57" s="82" t="s">
        <v>347</v>
      </c>
      <c r="N57" s="82" t="s">
        <v>348</v>
      </c>
      <c r="O57" s="83" t="s">
        <v>349</v>
      </c>
    </row>
    <row r="58" spans="1:15" ht="144" customHeight="1" x14ac:dyDescent="0.25">
      <c r="A58" s="208"/>
      <c r="B58" s="90" t="s">
        <v>350</v>
      </c>
      <c r="C58" s="91">
        <v>66500000</v>
      </c>
      <c r="D58" s="92" t="s">
        <v>340</v>
      </c>
      <c r="E58" s="92" t="s">
        <v>184</v>
      </c>
      <c r="F58" s="92" t="s">
        <v>184</v>
      </c>
      <c r="G58" s="92" t="s">
        <v>185</v>
      </c>
      <c r="H58" s="92" t="s">
        <v>187</v>
      </c>
      <c r="I58" s="94">
        <v>61600000</v>
      </c>
      <c r="J58" s="83" t="s">
        <v>183</v>
      </c>
      <c r="K58" s="83"/>
      <c r="L58" s="83" t="s">
        <v>351</v>
      </c>
      <c r="M58" s="82" t="s">
        <v>352</v>
      </c>
      <c r="N58" s="82" t="s">
        <v>353</v>
      </c>
      <c r="O58" s="82" t="s">
        <v>354</v>
      </c>
    </row>
    <row r="59" spans="1:15" ht="71.25" x14ac:dyDescent="0.25">
      <c r="A59" s="208"/>
      <c r="B59" s="90" t="s">
        <v>355</v>
      </c>
      <c r="C59" s="83">
        <v>1200000</v>
      </c>
      <c r="D59" s="92" t="s">
        <v>340</v>
      </c>
      <c r="E59" s="92" t="s">
        <v>184</v>
      </c>
      <c r="F59" s="92" t="s">
        <v>184</v>
      </c>
      <c r="G59" s="92" t="s">
        <v>185</v>
      </c>
      <c r="H59" s="92" t="s">
        <v>187</v>
      </c>
      <c r="I59" s="83">
        <v>1050000</v>
      </c>
      <c r="J59" s="83" t="s">
        <v>183</v>
      </c>
      <c r="K59" s="83"/>
      <c r="L59" s="83" t="s">
        <v>356</v>
      </c>
      <c r="M59" s="82" t="s">
        <v>347</v>
      </c>
      <c r="N59" s="82" t="s">
        <v>357</v>
      </c>
      <c r="O59" s="83" t="s">
        <v>358</v>
      </c>
    </row>
    <row r="60" spans="1:15" ht="71.25" x14ac:dyDescent="0.25">
      <c r="A60" s="208"/>
      <c r="B60" s="90" t="s">
        <v>359</v>
      </c>
      <c r="C60" s="91">
        <v>13500000</v>
      </c>
      <c r="D60" s="92" t="s">
        <v>340</v>
      </c>
      <c r="E60" s="92" t="s">
        <v>184</v>
      </c>
      <c r="F60" s="92" t="s">
        <v>184</v>
      </c>
      <c r="G60" s="92" t="s">
        <v>185</v>
      </c>
      <c r="H60" s="92" t="s">
        <v>187</v>
      </c>
      <c r="I60" s="83">
        <v>12896400</v>
      </c>
      <c r="J60" s="83" t="s">
        <v>183</v>
      </c>
      <c r="K60" s="83"/>
      <c r="L60" s="83" t="s">
        <v>360</v>
      </c>
      <c r="M60" s="82" t="s">
        <v>347</v>
      </c>
      <c r="N60" s="82" t="s">
        <v>361</v>
      </c>
      <c r="O60" s="83"/>
    </row>
    <row r="61" spans="1:15" ht="57" x14ac:dyDescent="0.25">
      <c r="A61" s="208"/>
      <c r="B61" s="90" t="s">
        <v>362</v>
      </c>
      <c r="C61" s="91">
        <v>24750000</v>
      </c>
      <c r="D61" s="92" t="s">
        <v>340</v>
      </c>
      <c r="E61" s="92" t="s">
        <v>184</v>
      </c>
      <c r="F61" s="92" t="s">
        <v>184</v>
      </c>
      <c r="G61" s="92" t="s">
        <v>185</v>
      </c>
      <c r="H61" s="92" t="s">
        <v>187</v>
      </c>
      <c r="I61" s="93">
        <v>24750000</v>
      </c>
      <c r="J61" s="83" t="s">
        <v>183</v>
      </c>
      <c r="K61" s="83"/>
      <c r="L61" s="83" t="s">
        <v>363</v>
      </c>
      <c r="M61" s="82" t="s">
        <v>364</v>
      </c>
      <c r="N61" s="82" t="s">
        <v>365</v>
      </c>
      <c r="O61" s="83" t="s">
        <v>358</v>
      </c>
    </row>
    <row r="62" spans="1:15" ht="57" x14ac:dyDescent="0.25">
      <c r="A62" s="208"/>
      <c r="B62" s="90" t="s">
        <v>366</v>
      </c>
      <c r="C62" s="91">
        <v>22000000</v>
      </c>
      <c r="D62" s="92" t="s">
        <v>340</v>
      </c>
      <c r="E62" s="92" t="s">
        <v>184</v>
      </c>
      <c r="F62" s="92" t="s">
        <v>184</v>
      </c>
      <c r="G62" s="92" t="s">
        <v>185</v>
      </c>
      <c r="H62" s="92" t="s">
        <v>187</v>
      </c>
      <c r="I62" s="93">
        <v>22000000</v>
      </c>
      <c r="J62" s="83" t="s">
        <v>183</v>
      </c>
      <c r="K62" s="83"/>
      <c r="L62" s="83" t="s">
        <v>367</v>
      </c>
      <c r="M62" s="82" t="s">
        <v>364</v>
      </c>
      <c r="N62" s="82" t="s">
        <v>368</v>
      </c>
      <c r="O62" s="83" t="s">
        <v>358</v>
      </c>
    </row>
    <row r="63" spans="1:15" ht="57" x14ac:dyDescent="0.25">
      <c r="A63" s="208"/>
      <c r="B63" s="90" t="s">
        <v>369</v>
      </c>
      <c r="C63" s="91">
        <v>14850000</v>
      </c>
      <c r="D63" s="92" t="s">
        <v>340</v>
      </c>
      <c r="E63" s="92" t="s">
        <v>184</v>
      </c>
      <c r="F63" s="92" t="s">
        <v>184</v>
      </c>
      <c r="G63" s="92" t="s">
        <v>185</v>
      </c>
      <c r="H63" s="92" t="s">
        <v>187</v>
      </c>
      <c r="I63" s="93">
        <v>14850000</v>
      </c>
      <c r="J63" s="83" t="s">
        <v>183</v>
      </c>
      <c r="K63" s="83"/>
      <c r="L63" s="83" t="s">
        <v>367</v>
      </c>
      <c r="M63" s="82" t="s">
        <v>364</v>
      </c>
      <c r="N63" s="82" t="s">
        <v>368</v>
      </c>
      <c r="O63" s="83" t="s">
        <v>358</v>
      </c>
    </row>
    <row r="64" spans="1:15" ht="57" x14ac:dyDescent="0.25">
      <c r="A64" s="208"/>
      <c r="B64" s="90" t="s">
        <v>370</v>
      </c>
      <c r="C64" s="91">
        <v>600000</v>
      </c>
      <c r="D64" s="92" t="s">
        <v>340</v>
      </c>
      <c r="E64" s="92" t="s">
        <v>184</v>
      </c>
      <c r="F64" s="92" t="s">
        <v>184</v>
      </c>
      <c r="G64" s="92" t="s">
        <v>185</v>
      </c>
      <c r="H64" s="92" t="s">
        <v>187</v>
      </c>
      <c r="I64" s="83">
        <v>440000</v>
      </c>
      <c r="J64" s="83" t="s">
        <v>183</v>
      </c>
      <c r="K64" s="83"/>
      <c r="L64" s="83" t="s">
        <v>367</v>
      </c>
      <c r="M64" s="82" t="s">
        <v>364</v>
      </c>
      <c r="N64" s="82" t="s">
        <v>361</v>
      </c>
      <c r="O64" s="83"/>
    </row>
    <row r="65" spans="1:15" ht="57" x14ac:dyDescent="0.25">
      <c r="A65" s="208"/>
      <c r="B65" s="90" t="s">
        <v>371</v>
      </c>
      <c r="C65" s="91">
        <v>900000</v>
      </c>
      <c r="D65" s="92" t="s">
        <v>340</v>
      </c>
      <c r="E65" s="92" t="s">
        <v>184</v>
      </c>
      <c r="F65" s="92" t="s">
        <v>184</v>
      </c>
      <c r="G65" s="92" t="s">
        <v>185</v>
      </c>
      <c r="H65" s="92" t="s">
        <v>187</v>
      </c>
      <c r="I65" s="83">
        <v>660000</v>
      </c>
      <c r="J65" s="83" t="s">
        <v>183</v>
      </c>
      <c r="K65" s="83"/>
      <c r="L65" s="83" t="s">
        <v>367</v>
      </c>
      <c r="M65" s="82" t="s">
        <v>364</v>
      </c>
      <c r="N65" s="82" t="s">
        <v>361</v>
      </c>
      <c r="O65" s="83"/>
    </row>
    <row r="66" spans="1:15" ht="57" x14ac:dyDescent="0.25">
      <c r="A66" s="208"/>
      <c r="B66" s="90" t="s">
        <v>372</v>
      </c>
      <c r="C66" s="91">
        <v>510000</v>
      </c>
      <c r="D66" s="92" t="s">
        <v>340</v>
      </c>
      <c r="E66" s="92" t="s">
        <v>184</v>
      </c>
      <c r="F66" s="92" t="s">
        <v>184</v>
      </c>
      <c r="G66" s="92" t="s">
        <v>185</v>
      </c>
      <c r="H66" s="92" t="s">
        <v>187</v>
      </c>
      <c r="I66" s="95">
        <v>200000</v>
      </c>
      <c r="J66" s="83" t="s">
        <v>183</v>
      </c>
      <c r="K66" s="83"/>
      <c r="L66" s="83" t="s">
        <v>367</v>
      </c>
      <c r="M66" s="82" t="s">
        <v>364</v>
      </c>
      <c r="N66" s="82" t="s">
        <v>361</v>
      </c>
      <c r="O66" s="83"/>
    </row>
    <row r="67" spans="1:15" ht="57" x14ac:dyDescent="0.25">
      <c r="A67" s="208"/>
      <c r="B67" s="90" t="s">
        <v>373</v>
      </c>
      <c r="C67" s="91">
        <v>340000</v>
      </c>
      <c r="D67" s="92" t="s">
        <v>340</v>
      </c>
      <c r="E67" s="92" t="s">
        <v>184</v>
      </c>
      <c r="F67" s="92" t="s">
        <v>184</v>
      </c>
      <c r="G67" s="92" t="s">
        <v>185</v>
      </c>
      <c r="H67" s="92" t="s">
        <v>187</v>
      </c>
      <c r="I67" s="95">
        <v>340000</v>
      </c>
      <c r="J67" s="83" t="s">
        <v>183</v>
      </c>
      <c r="K67" s="83"/>
      <c r="L67" s="83" t="s">
        <v>367</v>
      </c>
      <c r="M67" s="82" t="s">
        <v>364</v>
      </c>
      <c r="N67" s="82" t="s">
        <v>361</v>
      </c>
      <c r="O67" s="83"/>
    </row>
    <row r="68" spans="1:15" ht="57" x14ac:dyDescent="0.25">
      <c r="A68" s="208"/>
      <c r="B68" s="90" t="s">
        <v>374</v>
      </c>
      <c r="C68" s="91">
        <v>390000</v>
      </c>
      <c r="D68" s="92" t="s">
        <v>340</v>
      </c>
      <c r="E68" s="92" t="s">
        <v>184</v>
      </c>
      <c r="F68" s="92" t="s">
        <v>184</v>
      </c>
      <c r="G68" s="92" t="s">
        <v>185</v>
      </c>
      <c r="H68" s="92" t="s">
        <v>187</v>
      </c>
      <c r="I68" s="95">
        <v>330000</v>
      </c>
      <c r="J68" s="83" t="s">
        <v>183</v>
      </c>
      <c r="K68" s="83"/>
      <c r="L68" s="83" t="s">
        <v>367</v>
      </c>
      <c r="M68" s="82" t="s">
        <v>364</v>
      </c>
      <c r="N68" s="82" t="s">
        <v>361</v>
      </c>
      <c r="O68" s="83"/>
    </row>
    <row r="69" spans="1:15" ht="71.25" x14ac:dyDescent="0.25">
      <c r="A69" s="208"/>
      <c r="B69" s="90" t="s">
        <v>375</v>
      </c>
      <c r="C69" s="91">
        <v>37800000</v>
      </c>
      <c r="D69" s="92" t="s">
        <v>340</v>
      </c>
      <c r="E69" s="92" t="s">
        <v>184</v>
      </c>
      <c r="F69" s="92" t="s">
        <v>184</v>
      </c>
      <c r="G69" s="92" t="s">
        <v>185</v>
      </c>
      <c r="H69" s="92" t="s">
        <v>187</v>
      </c>
      <c r="I69" s="95">
        <v>33197400</v>
      </c>
      <c r="J69" s="83" t="s">
        <v>183</v>
      </c>
      <c r="K69" s="83"/>
      <c r="L69" s="90" t="s">
        <v>376</v>
      </c>
      <c r="M69" s="82" t="s">
        <v>364</v>
      </c>
      <c r="N69" s="82" t="s">
        <v>361</v>
      </c>
      <c r="O69" s="83"/>
    </row>
    <row r="70" spans="1:15" ht="114" x14ac:dyDescent="0.25">
      <c r="A70" s="208"/>
      <c r="B70" s="90" t="s">
        <v>377</v>
      </c>
      <c r="C70" s="91">
        <v>19000000</v>
      </c>
      <c r="D70" s="92" t="s">
        <v>340</v>
      </c>
      <c r="E70" s="92" t="s">
        <v>184</v>
      </c>
      <c r="F70" s="92" t="s">
        <v>184</v>
      </c>
      <c r="G70" s="92" t="s">
        <v>185</v>
      </c>
      <c r="H70" s="92" t="s">
        <v>187</v>
      </c>
      <c r="I70" s="95">
        <v>15900000</v>
      </c>
      <c r="J70" s="83" t="s">
        <v>183</v>
      </c>
      <c r="K70" s="83"/>
      <c r="L70" s="90" t="s">
        <v>378</v>
      </c>
      <c r="M70" s="82" t="s">
        <v>364</v>
      </c>
      <c r="N70" s="82" t="s">
        <v>361</v>
      </c>
      <c r="O70" s="83"/>
    </row>
    <row r="71" spans="1:15" ht="124.5" customHeight="1" x14ac:dyDescent="0.25">
      <c r="A71" s="208"/>
      <c r="B71" s="96" t="s">
        <v>379</v>
      </c>
      <c r="C71" s="91">
        <v>289920000</v>
      </c>
      <c r="D71" s="92" t="s">
        <v>340</v>
      </c>
      <c r="E71" s="92" t="s">
        <v>184</v>
      </c>
      <c r="F71" s="92" t="s">
        <v>184</v>
      </c>
      <c r="G71" s="92" t="s">
        <v>185</v>
      </c>
      <c r="H71" s="92" t="s">
        <v>187</v>
      </c>
      <c r="I71" s="93">
        <v>289920000</v>
      </c>
      <c r="J71" s="83" t="s">
        <v>183</v>
      </c>
      <c r="K71" s="83"/>
      <c r="L71" s="83" t="s">
        <v>351</v>
      </c>
      <c r="M71" s="82" t="s">
        <v>352</v>
      </c>
      <c r="N71" s="82" t="s">
        <v>380</v>
      </c>
      <c r="O71" s="82" t="s">
        <v>354</v>
      </c>
    </row>
    <row r="72" spans="1:15" ht="57" x14ac:dyDescent="0.25">
      <c r="A72" s="208"/>
      <c r="B72" s="82" t="s">
        <v>174</v>
      </c>
      <c r="C72" s="83">
        <v>15000000</v>
      </c>
      <c r="D72" s="92" t="s">
        <v>340</v>
      </c>
      <c r="E72" s="92" t="s">
        <v>184</v>
      </c>
      <c r="F72" s="92" t="s">
        <v>184</v>
      </c>
      <c r="G72" s="92" t="s">
        <v>185</v>
      </c>
      <c r="H72" s="92" t="s">
        <v>187</v>
      </c>
      <c r="I72" s="83">
        <v>14302458</v>
      </c>
      <c r="J72" s="83" t="s">
        <v>183</v>
      </c>
      <c r="K72" s="83"/>
      <c r="L72" s="83" t="s">
        <v>381</v>
      </c>
      <c r="M72" s="82" t="s">
        <v>364</v>
      </c>
      <c r="N72" s="82" t="s">
        <v>361</v>
      </c>
      <c r="O72" s="83"/>
    </row>
    <row r="73" spans="1:15" ht="99.75" x14ac:dyDescent="0.25">
      <c r="A73" s="208"/>
      <c r="B73" s="97" t="s">
        <v>382</v>
      </c>
      <c r="C73" s="83">
        <v>21025000</v>
      </c>
      <c r="D73" s="92" t="s">
        <v>340</v>
      </c>
      <c r="E73" s="92" t="s">
        <v>184</v>
      </c>
      <c r="F73" s="92" t="s">
        <v>184</v>
      </c>
      <c r="G73" s="92" t="s">
        <v>185</v>
      </c>
      <c r="H73" s="92" t="s">
        <v>187</v>
      </c>
      <c r="I73" s="98">
        <v>16733435</v>
      </c>
      <c r="J73" s="83" t="s">
        <v>183</v>
      </c>
      <c r="K73" s="83"/>
      <c r="L73" s="99" t="s">
        <v>383</v>
      </c>
      <c r="M73" s="82" t="s">
        <v>364</v>
      </c>
      <c r="N73" s="82" t="s">
        <v>384</v>
      </c>
      <c r="O73" s="83" t="s">
        <v>358</v>
      </c>
    </row>
    <row r="74" spans="1:15" ht="99.75" x14ac:dyDescent="0.25">
      <c r="A74" s="208"/>
      <c r="B74" s="97" t="s">
        <v>385</v>
      </c>
      <c r="C74" s="83">
        <v>82500000</v>
      </c>
      <c r="D74" s="92" t="s">
        <v>340</v>
      </c>
      <c r="E74" s="92" t="s">
        <v>184</v>
      </c>
      <c r="F74" s="92" t="s">
        <v>184</v>
      </c>
      <c r="G74" s="92" t="s">
        <v>185</v>
      </c>
      <c r="H74" s="92" t="s">
        <v>187</v>
      </c>
      <c r="I74" s="98">
        <v>66902550</v>
      </c>
      <c r="J74" s="83" t="s">
        <v>183</v>
      </c>
      <c r="K74" s="83"/>
      <c r="L74" s="99" t="s">
        <v>383</v>
      </c>
      <c r="M74" s="82" t="s">
        <v>364</v>
      </c>
      <c r="N74" s="82" t="s">
        <v>384</v>
      </c>
      <c r="O74" s="83" t="s">
        <v>358</v>
      </c>
    </row>
    <row r="75" spans="1:15" ht="58.5" customHeight="1" x14ac:dyDescent="0.25">
      <c r="A75" s="208"/>
      <c r="B75" s="82" t="s">
        <v>386</v>
      </c>
      <c r="C75" s="100">
        <v>2976000</v>
      </c>
      <c r="D75" s="92" t="s">
        <v>340</v>
      </c>
      <c r="E75" s="92" t="s">
        <v>184</v>
      </c>
      <c r="F75" s="92" t="s">
        <v>184</v>
      </c>
      <c r="G75" s="92" t="s">
        <v>185</v>
      </c>
      <c r="H75" s="92" t="s">
        <v>187</v>
      </c>
      <c r="I75" s="98">
        <v>2480000</v>
      </c>
      <c r="J75" s="83" t="s">
        <v>183</v>
      </c>
      <c r="K75" s="83"/>
      <c r="L75" s="83" t="s">
        <v>387</v>
      </c>
      <c r="M75" s="82" t="s">
        <v>364</v>
      </c>
      <c r="N75" s="82" t="s">
        <v>361</v>
      </c>
      <c r="O75" s="83"/>
    </row>
    <row r="76" spans="1:15" ht="57" x14ac:dyDescent="0.25">
      <c r="A76" s="208"/>
      <c r="B76" s="82" t="s">
        <v>388</v>
      </c>
      <c r="C76" s="100">
        <v>32340000</v>
      </c>
      <c r="D76" s="92" t="s">
        <v>340</v>
      </c>
      <c r="E76" s="92" t="s">
        <v>184</v>
      </c>
      <c r="F76" s="92" t="s">
        <v>184</v>
      </c>
      <c r="G76" s="92" t="s">
        <v>185</v>
      </c>
      <c r="H76" s="92" t="s">
        <v>187</v>
      </c>
      <c r="I76" s="98">
        <v>34400000</v>
      </c>
      <c r="J76" s="83" t="s">
        <v>183</v>
      </c>
      <c r="K76" s="83"/>
      <c r="L76" s="83" t="s">
        <v>387</v>
      </c>
      <c r="M76" s="82" t="s">
        <v>364</v>
      </c>
      <c r="N76" s="82" t="s">
        <v>361</v>
      </c>
      <c r="O76" s="83"/>
    </row>
    <row r="77" spans="1:15" ht="57" x14ac:dyDescent="0.25">
      <c r="A77" s="208"/>
      <c r="B77" s="82" t="s">
        <v>389</v>
      </c>
      <c r="C77" s="100">
        <v>9801600</v>
      </c>
      <c r="D77" s="92" t="s">
        <v>340</v>
      </c>
      <c r="E77" s="92" t="s">
        <v>184</v>
      </c>
      <c r="F77" s="92" t="s">
        <v>184</v>
      </c>
      <c r="G77" s="92" t="s">
        <v>185</v>
      </c>
      <c r="H77" s="92" t="s">
        <v>187</v>
      </c>
      <c r="I77" s="98">
        <v>8160000</v>
      </c>
      <c r="J77" s="83" t="s">
        <v>183</v>
      </c>
      <c r="K77" s="83"/>
      <c r="L77" s="83" t="s">
        <v>387</v>
      </c>
      <c r="M77" s="82" t="s">
        <v>364</v>
      </c>
      <c r="N77" s="82" t="s">
        <v>361</v>
      </c>
      <c r="O77" s="83"/>
    </row>
    <row r="78" spans="1:15" ht="57" x14ac:dyDescent="0.25">
      <c r="A78" s="208"/>
      <c r="B78" s="82" t="s">
        <v>390</v>
      </c>
      <c r="C78" s="101">
        <v>20028000</v>
      </c>
      <c r="D78" s="92" t="s">
        <v>340</v>
      </c>
      <c r="E78" s="92" t="s">
        <v>184</v>
      </c>
      <c r="F78" s="92" t="s">
        <v>184</v>
      </c>
      <c r="G78" s="92" t="s">
        <v>185</v>
      </c>
      <c r="H78" s="92" t="s">
        <v>187</v>
      </c>
      <c r="I78" s="98">
        <v>19980000</v>
      </c>
      <c r="J78" s="83" t="s">
        <v>183</v>
      </c>
      <c r="K78" s="83"/>
      <c r="L78" s="83" t="s">
        <v>387</v>
      </c>
      <c r="M78" s="82" t="s">
        <v>364</v>
      </c>
      <c r="N78" s="82" t="s">
        <v>361</v>
      </c>
      <c r="O78" s="83"/>
    </row>
    <row r="79" spans="1:15" ht="99.75" x14ac:dyDescent="0.25">
      <c r="A79" s="208"/>
      <c r="B79" s="82" t="s">
        <v>391</v>
      </c>
      <c r="C79" s="83">
        <v>3000000</v>
      </c>
      <c r="D79" s="92" t="s">
        <v>340</v>
      </c>
      <c r="E79" s="92" t="s">
        <v>184</v>
      </c>
      <c r="F79" s="92" t="s">
        <v>184</v>
      </c>
      <c r="G79" s="92" t="s">
        <v>185</v>
      </c>
      <c r="H79" s="92" t="s">
        <v>187</v>
      </c>
      <c r="I79" s="98">
        <v>2475000</v>
      </c>
      <c r="J79" s="83" t="s">
        <v>183</v>
      </c>
      <c r="K79" s="83"/>
      <c r="L79" s="99" t="s">
        <v>392</v>
      </c>
      <c r="M79" s="82" t="s">
        <v>347</v>
      </c>
      <c r="N79" s="99" t="s">
        <v>383</v>
      </c>
      <c r="O79" s="83" t="s">
        <v>393</v>
      </c>
    </row>
    <row r="80" spans="1:15" ht="99.75" x14ac:dyDescent="0.25">
      <c r="A80" s="208"/>
      <c r="B80" s="82" t="s">
        <v>394</v>
      </c>
      <c r="C80" s="83">
        <v>11305000</v>
      </c>
      <c r="D80" s="92" t="s">
        <v>340</v>
      </c>
      <c r="E80" s="92" t="s">
        <v>184</v>
      </c>
      <c r="F80" s="92" t="s">
        <v>184</v>
      </c>
      <c r="G80" s="92" t="s">
        <v>185</v>
      </c>
      <c r="H80" s="92" t="s">
        <v>187</v>
      </c>
      <c r="I80" s="98">
        <v>8953560</v>
      </c>
      <c r="J80" s="83" t="s">
        <v>183</v>
      </c>
      <c r="K80" s="83"/>
      <c r="L80" s="99" t="s">
        <v>392</v>
      </c>
      <c r="M80" s="82" t="s">
        <v>347</v>
      </c>
      <c r="N80" s="99" t="s">
        <v>383</v>
      </c>
      <c r="O80" s="83" t="s">
        <v>393</v>
      </c>
    </row>
    <row r="81" spans="1:15" ht="106.5" customHeight="1" x14ac:dyDescent="0.25">
      <c r="A81" s="208"/>
      <c r="B81" s="82" t="s">
        <v>230</v>
      </c>
      <c r="C81" s="100">
        <v>12540000</v>
      </c>
      <c r="D81" s="92" t="s">
        <v>340</v>
      </c>
      <c r="E81" s="92" t="s">
        <v>184</v>
      </c>
      <c r="F81" s="92" t="s">
        <v>184</v>
      </c>
      <c r="G81" s="92" t="s">
        <v>185</v>
      </c>
      <c r="H81" s="92" t="s">
        <v>187</v>
      </c>
      <c r="I81" s="98">
        <v>12540000</v>
      </c>
      <c r="J81" s="83" t="s">
        <v>183</v>
      </c>
      <c r="K81" s="83"/>
      <c r="L81" s="99" t="s">
        <v>395</v>
      </c>
      <c r="M81" s="83" t="s">
        <v>396</v>
      </c>
      <c r="N81" s="82" t="s">
        <v>397</v>
      </c>
      <c r="O81" s="83" t="s">
        <v>398</v>
      </c>
    </row>
    <row r="82" spans="1:15" ht="114.75" customHeight="1" x14ac:dyDescent="0.25">
      <c r="A82" s="208"/>
      <c r="B82" s="97" t="s">
        <v>399</v>
      </c>
      <c r="C82" s="83">
        <v>33000000</v>
      </c>
      <c r="D82" s="92" t="s">
        <v>340</v>
      </c>
      <c r="E82" s="92" t="s">
        <v>184</v>
      </c>
      <c r="F82" s="92" t="s">
        <v>184</v>
      </c>
      <c r="G82" s="92" t="s">
        <v>185</v>
      </c>
      <c r="H82" s="92" t="s">
        <v>187</v>
      </c>
      <c r="I82" s="83">
        <v>33000000</v>
      </c>
      <c r="J82" s="83" t="s">
        <v>183</v>
      </c>
      <c r="K82" s="83"/>
      <c r="L82" s="99" t="s">
        <v>400</v>
      </c>
      <c r="M82" s="82" t="s">
        <v>352</v>
      </c>
      <c r="N82" s="82" t="s">
        <v>401</v>
      </c>
      <c r="O82" s="82" t="s">
        <v>402</v>
      </c>
    </row>
    <row r="83" spans="1:15" ht="69" customHeight="1" x14ac:dyDescent="0.25">
      <c r="A83" s="208"/>
      <c r="B83" s="82" t="s">
        <v>403</v>
      </c>
      <c r="C83" s="83">
        <v>48105600</v>
      </c>
      <c r="D83" s="92" t="s">
        <v>340</v>
      </c>
      <c r="E83" s="92" t="s">
        <v>184</v>
      </c>
      <c r="F83" s="92" t="s">
        <v>184</v>
      </c>
      <c r="G83" s="92" t="s">
        <v>185</v>
      </c>
      <c r="H83" s="92" t="s">
        <v>187</v>
      </c>
      <c r="I83" s="83">
        <v>36480000</v>
      </c>
      <c r="J83" s="83" t="s">
        <v>183</v>
      </c>
      <c r="K83" s="83"/>
      <c r="L83" s="83" t="s">
        <v>404</v>
      </c>
      <c r="M83" s="82" t="s">
        <v>347</v>
      </c>
      <c r="N83" s="169" t="s">
        <v>405</v>
      </c>
      <c r="O83" s="83" t="s">
        <v>393</v>
      </c>
    </row>
    <row r="84" spans="1:15" ht="71.25" customHeight="1" x14ac:dyDescent="0.25">
      <c r="A84" s="208"/>
      <c r="B84" s="82" t="s">
        <v>406</v>
      </c>
      <c r="C84" s="83">
        <v>9801600</v>
      </c>
      <c r="D84" s="92" t="s">
        <v>340</v>
      </c>
      <c r="E84" s="92" t="s">
        <v>184</v>
      </c>
      <c r="F84" s="92" t="s">
        <v>184</v>
      </c>
      <c r="G84" s="92" t="s">
        <v>185</v>
      </c>
      <c r="H84" s="92" t="s">
        <v>187</v>
      </c>
      <c r="I84" s="98">
        <v>7680000</v>
      </c>
      <c r="J84" s="83" t="s">
        <v>183</v>
      </c>
      <c r="K84" s="83"/>
      <c r="L84" s="83" t="s">
        <v>404</v>
      </c>
      <c r="M84" s="82" t="s">
        <v>347</v>
      </c>
      <c r="N84" s="99" t="s">
        <v>405</v>
      </c>
      <c r="O84" s="83" t="s">
        <v>393</v>
      </c>
    </row>
    <row r="85" spans="1:15" ht="61.5" customHeight="1" x14ac:dyDescent="0.25">
      <c r="A85" s="208"/>
      <c r="B85" s="82" t="s">
        <v>407</v>
      </c>
      <c r="C85" s="101">
        <v>21120000</v>
      </c>
      <c r="D85" s="92" t="s">
        <v>340</v>
      </c>
      <c r="E85" s="92" t="s">
        <v>184</v>
      </c>
      <c r="F85" s="92" t="s">
        <v>184</v>
      </c>
      <c r="G85" s="92" t="s">
        <v>185</v>
      </c>
      <c r="H85" s="92" t="s">
        <v>187</v>
      </c>
      <c r="I85" s="102">
        <v>21120000</v>
      </c>
      <c r="J85" s="83" t="s">
        <v>183</v>
      </c>
      <c r="K85" s="83"/>
      <c r="L85" s="99" t="s">
        <v>405</v>
      </c>
      <c r="M85" s="82" t="s">
        <v>364</v>
      </c>
      <c r="N85" s="82" t="s">
        <v>361</v>
      </c>
      <c r="O85" s="83"/>
    </row>
    <row r="86" spans="1:15" ht="113.25" customHeight="1" x14ac:dyDescent="0.25">
      <c r="A86" s="208"/>
      <c r="B86" s="103" t="s">
        <v>408</v>
      </c>
      <c r="C86" s="104">
        <v>81600000</v>
      </c>
      <c r="D86" s="92" t="s">
        <v>340</v>
      </c>
      <c r="E86" s="92" t="s">
        <v>184</v>
      </c>
      <c r="F86" s="92" t="s">
        <v>184</v>
      </c>
      <c r="G86" s="92" t="s">
        <v>185</v>
      </c>
      <c r="H86" s="92" t="s">
        <v>187</v>
      </c>
      <c r="I86" s="105">
        <v>81600000</v>
      </c>
      <c r="J86" s="83" t="s">
        <v>183</v>
      </c>
      <c r="K86" s="83"/>
      <c r="L86" s="83" t="s">
        <v>351</v>
      </c>
      <c r="M86" s="82" t="s">
        <v>352</v>
      </c>
      <c r="N86" s="82" t="s">
        <v>409</v>
      </c>
      <c r="O86" s="82" t="s">
        <v>354</v>
      </c>
    </row>
    <row r="87" spans="1:15" ht="146.25" customHeight="1" x14ac:dyDescent="0.25">
      <c r="A87" s="208"/>
      <c r="B87" s="97" t="s">
        <v>410</v>
      </c>
      <c r="C87" s="104">
        <v>550000000</v>
      </c>
      <c r="D87" s="92" t="s">
        <v>340</v>
      </c>
      <c r="E87" s="92" t="s">
        <v>184</v>
      </c>
      <c r="F87" s="92" t="s">
        <v>184</v>
      </c>
      <c r="G87" s="92" t="s">
        <v>185</v>
      </c>
      <c r="H87" s="92" t="s">
        <v>187</v>
      </c>
      <c r="I87" s="106">
        <v>549685398</v>
      </c>
      <c r="J87" s="83" t="s">
        <v>183</v>
      </c>
      <c r="K87" s="83"/>
      <c r="L87" s="99" t="s">
        <v>411</v>
      </c>
      <c r="M87" s="82" t="s">
        <v>364</v>
      </c>
      <c r="N87" s="82" t="s">
        <v>412</v>
      </c>
      <c r="O87" s="83" t="s">
        <v>358</v>
      </c>
    </row>
    <row r="88" spans="1:15" ht="100.5" customHeight="1" x14ac:dyDescent="0.25">
      <c r="A88" s="208"/>
      <c r="B88" s="82" t="s">
        <v>472</v>
      </c>
      <c r="C88" s="83">
        <v>81600000</v>
      </c>
      <c r="D88" s="92" t="s">
        <v>340</v>
      </c>
      <c r="E88" s="92" t="s">
        <v>184</v>
      </c>
      <c r="F88" s="92" t="s">
        <v>184</v>
      </c>
      <c r="G88" s="92" t="s">
        <v>473</v>
      </c>
      <c r="H88" s="92" t="s">
        <v>187</v>
      </c>
      <c r="I88" s="83">
        <v>81600000</v>
      </c>
      <c r="J88" s="83" t="s">
        <v>183</v>
      </c>
      <c r="K88" s="83"/>
      <c r="L88" s="99" t="s">
        <v>351</v>
      </c>
      <c r="M88" s="82" t="s">
        <v>352</v>
      </c>
      <c r="N88" s="82"/>
      <c r="O88" s="83"/>
    </row>
    <row r="89" spans="1:15" ht="99.75" customHeight="1" x14ac:dyDescent="0.25">
      <c r="A89" s="208"/>
      <c r="B89" s="82" t="s">
        <v>474</v>
      </c>
      <c r="C89" s="100">
        <v>57321600</v>
      </c>
      <c r="D89" s="92" t="s">
        <v>340</v>
      </c>
      <c r="E89" s="92" t="s">
        <v>184</v>
      </c>
      <c r="F89" s="92" t="s">
        <v>184</v>
      </c>
      <c r="G89" s="92" t="s">
        <v>473</v>
      </c>
      <c r="H89" s="92" t="s">
        <v>187</v>
      </c>
      <c r="I89" s="98">
        <v>44160000</v>
      </c>
      <c r="J89" s="83" t="s">
        <v>183</v>
      </c>
      <c r="K89" s="83"/>
      <c r="L89" s="83" t="s">
        <v>475</v>
      </c>
      <c r="M89" s="82" t="s">
        <v>476</v>
      </c>
      <c r="N89" s="83" t="s">
        <v>387</v>
      </c>
      <c r="O89" s="83" t="s">
        <v>393</v>
      </c>
    </row>
    <row r="90" spans="1:15" ht="21" customHeight="1" x14ac:dyDescent="0.25">
      <c r="A90" s="209"/>
      <c r="B90" s="97"/>
      <c r="C90" s="104"/>
      <c r="D90" s="92"/>
      <c r="E90" s="92"/>
      <c r="F90" s="92"/>
      <c r="G90" s="92"/>
      <c r="H90" s="92"/>
      <c r="I90" s="106"/>
      <c r="J90" s="83"/>
      <c r="K90" s="83"/>
      <c r="L90" s="99"/>
      <c r="M90" s="82"/>
      <c r="N90" s="82"/>
      <c r="O90" s="83"/>
    </row>
    <row r="91" spans="1:15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</row>
    <row r="92" spans="1:15" ht="71.25" customHeight="1" x14ac:dyDescent="0.25">
      <c r="A92" s="210" t="s">
        <v>433</v>
      </c>
      <c r="B92" s="210"/>
      <c r="C92" s="210"/>
      <c r="D92" s="210"/>
      <c r="E92" s="210"/>
      <c r="F92" s="210"/>
      <c r="G92" s="210"/>
      <c r="H92" s="210"/>
      <c r="I92" s="210"/>
      <c r="J92" s="210"/>
      <c r="K92" s="210"/>
      <c r="L92" s="210"/>
      <c r="M92" s="210"/>
      <c r="N92" s="210"/>
      <c r="O92" s="210"/>
    </row>
  </sheetData>
  <mergeCells count="129">
    <mergeCell ref="M13:M14"/>
    <mergeCell ref="F13:F14"/>
    <mergeCell ref="G13:G14"/>
    <mergeCell ref="H13:H14"/>
    <mergeCell ref="I13:I14"/>
    <mergeCell ref="J13:J14"/>
    <mergeCell ref="A13:A14"/>
    <mergeCell ref="B13:B14"/>
    <mergeCell ref="C13:C14"/>
    <mergeCell ref="D13:D14"/>
    <mergeCell ref="E13:E14"/>
    <mergeCell ref="A4:O4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K13:K14"/>
    <mergeCell ref="L13:L14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E24:E25"/>
    <mergeCell ref="F24:F25"/>
    <mergeCell ref="G24:G25"/>
    <mergeCell ref="H24:H25"/>
    <mergeCell ref="I24:I25"/>
    <mergeCell ref="J19:J21"/>
    <mergeCell ref="K19:K21"/>
    <mergeCell ref="L19:L21"/>
    <mergeCell ref="M19:M21"/>
    <mergeCell ref="G28:G30"/>
    <mergeCell ref="H28:H30"/>
    <mergeCell ref="I28:I30"/>
    <mergeCell ref="J24:J25"/>
    <mergeCell ref="K24:K25"/>
    <mergeCell ref="L24:L25"/>
    <mergeCell ref="M24:M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A24:A25"/>
    <mergeCell ref="B24:B25"/>
    <mergeCell ref="C24:C25"/>
    <mergeCell ref="D24:D25"/>
    <mergeCell ref="I40:I41"/>
    <mergeCell ref="J28:J30"/>
    <mergeCell ref="K28:K30"/>
    <mergeCell ref="L28:L30"/>
    <mergeCell ref="M28:M30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A28:A30"/>
    <mergeCell ref="B28:B30"/>
    <mergeCell ref="C28:C30"/>
    <mergeCell ref="D28:D30"/>
    <mergeCell ref="E28:E30"/>
    <mergeCell ref="F28:F30"/>
    <mergeCell ref="J40:J41"/>
    <mergeCell ref="K40:K41"/>
    <mergeCell ref="L40:L41"/>
    <mergeCell ref="M40:M41"/>
    <mergeCell ref="A46:A48"/>
    <mergeCell ref="C46:C47"/>
    <mergeCell ref="D46:D48"/>
    <mergeCell ref="E46:E48"/>
    <mergeCell ref="F46:F48"/>
    <mergeCell ref="G46:G48"/>
    <mergeCell ref="H46:H48"/>
    <mergeCell ref="I46:I47"/>
    <mergeCell ref="J46:J48"/>
    <mergeCell ref="K46:K48"/>
    <mergeCell ref="L46:L47"/>
    <mergeCell ref="M46:M47"/>
    <mergeCell ref="A40:A41"/>
    <mergeCell ref="B40:B41"/>
    <mergeCell ref="C40:C41"/>
    <mergeCell ref="D40:D41"/>
    <mergeCell ref="E40:E41"/>
    <mergeCell ref="F40:F41"/>
    <mergeCell ref="G40:G41"/>
    <mergeCell ref="H40:H41"/>
    <mergeCell ref="A55:A90"/>
    <mergeCell ref="A92:O92"/>
    <mergeCell ref="N46:N47"/>
    <mergeCell ref="O46:O47"/>
    <mergeCell ref="A50:A52"/>
    <mergeCell ref="C50:C52"/>
    <mergeCell ref="D50:D52"/>
    <mergeCell ref="E50:E52"/>
    <mergeCell ref="F50:F52"/>
    <mergeCell ref="G50:G52"/>
    <mergeCell ref="H50:H52"/>
    <mergeCell ref="J50:J52"/>
  </mergeCells>
  <hyperlinks>
    <hyperlink ref="E22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1"/>
  <sheetViews>
    <sheetView workbookViewId="0">
      <selection activeCell="B11" sqref="B11"/>
    </sheetView>
  </sheetViews>
  <sheetFormatPr defaultRowHeight="15" x14ac:dyDescent="0.25"/>
  <cols>
    <col min="1" max="1" width="4" customWidth="1"/>
    <col min="2" max="2" width="28.5703125" customWidth="1"/>
    <col min="3" max="3" width="16.5703125" bestFit="1" customWidth="1"/>
    <col min="4" max="4" width="18.28515625" customWidth="1"/>
    <col min="5" max="5" width="17.28515625" customWidth="1"/>
    <col min="6" max="6" width="16.85546875" customWidth="1"/>
    <col min="7" max="7" width="23.42578125" customWidth="1"/>
  </cols>
  <sheetData>
    <row r="1" spans="1:8" x14ac:dyDescent="0.25">
      <c r="A1" s="35"/>
      <c r="B1" s="35"/>
      <c r="C1" s="36"/>
      <c r="D1" s="35"/>
      <c r="E1" s="35"/>
      <c r="F1" s="36" t="s">
        <v>9</v>
      </c>
      <c r="G1" s="36"/>
      <c r="H1" s="35"/>
    </row>
    <row r="2" spans="1:8" x14ac:dyDescent="0.25">
      <c r="A2" s="35"/>
      <c r="B2" s="35"/>
      <c r="C2" s="36"/>
      <c r="D2" s="35"/>
      <c r="E2" s="35"/>
      <c r="F2" s="36" t="s">
        <v>477</v>
      </c>
      <c r="G2" s="36"/>
      <c r="H2" s="35"/>
    </row>
    <row r="3" spans="1:8" x14ac:dyDescent="0.25">
      <c r="A3" s="35"/>
      <c r="B3" s="8"/>
      <c r="C3" s="8"/>
      <c r="D3" s="8"/>
      <c r="E3" s="8"/>
      <c r="F3" s="35"/>
      <c r="G3" s="35"/>
      <c r="H3" s="35"/>
    </row>
    <row r="4" spans="1:8" ht="18.75" x14ac:dyDescent="0.25">
      <c r="A4" s="238" t="s">
        <v>100</v>
      </c>
      <c r="B4" s="238"/>
      <c r="C4" s="238"/>
      <c r="D4" s="238"/>
      <c r="E4" s="238"/>
      <c r="F4" s="238"/>
      <c r="G4" s="238"/>
      <c r="H4" s="35"/>
    </row>
    <row r="5" spans="1:8" ht="18.75" x14ac:dyDescent="0.25">
      <c r="A5" s="235" t="s">
        <v>99</v>
      </c>
      <c r="B5" s="235"/>
      <c r="C5" s="235"/>
      <c r="D5" s="235"/>
      <c r="E5" s="235"/>
      <c r="F5" s="235"/>
      <c r="G5" s="235"/>
      <c r="H5" s="35"/>
    </row>
    <row r="6" spans="1:8" x14ac:dyDescent="0.25">
      <c r="A6" s="35"/>
      <c r="B6" s="35"/>
      <c r="C6" s="8"/>
      <c r="D6" s="8"/>
      <c r="E6" s="8"/>
      <c r="F6" s="8"/>
      <c r="G6" s="8" t="s">
        <v>478</v>
      </c>
      <c r="H6" s="35"/>
    </row>
    <row r="7" spans="1:8" x14ac:dyDescent="0.25">
      <c r="A7" s="35"/>
      <c r="B7" s="35"/>
      <c r="C7" s="8"/>
      <c r="D7" s="8"/>
      <c r="E7" s="8"/>
      <c r="F7" s="8"/>
      <c r="G7" s="35"/>
      <c r="H7" s="35"/>
    </row>
    <row r="8" spans="1:8" x14ac:dyDescent="0.25">
      <c r="A8" s="35" t="s">
        <v>68</v>
      </c>
      <c r="B8" s="35"/>
      <c r="C8" s="35"/>
      <c r="D8" s="35"/>
      <c r="E8" s="35"/>
      <c r="F8" s="35"/>
      <c r="G8" s="35"/>
      <c r="H8" s="35"/>
    </row>
    <row r="9" spans="1:8" x14ac:dyDescent="0.25">
      <c r="A9" s="35" t="s">
        <v>240</v>
      </c>
      <c r="B9" s="35"/>
      <c r="C9" s="35"/>
      <c r="D9" s="35"/>
      <c r="E9" s="35" t="s">
        <v>500</v>
      </c>
      <c r="F9" s="37"/>
      <c r="G9" s="37"/>
      <c r="H9" s="35"/>
    </row>
    <row r="10" spans="1:8" x14ac:dyDescent="0.25">
      <c r="A10" s="35"/>
      <c r="B10" s="35"/>
      <c r="C10" s="35"/>
      <c r="D10" s="35"/>
      <c r="E10" s="35"/>
      <c r="F10" s="37"/>
      <c r="G10" s="37" t="s">
        <v>67</v>
      </c>
      <c r="H10" s="35"/>
    </row>
    <row r="11" spans="1:8" ht="57" x14ac:dyDescent="0.25">
      <c r="A11" s="74" t="s">
        <v>15</v>
      </c>
      <c r="B11" s="75" t="s">
        <v>94</v>
      </c>
      <c r="C11" s="76" t="s">
        <v>95</v>
      </c>
      <c r="D11" s="77" t="s">
        <v>71</v>
      </c>
      <c r="E11" s="76" t="s">
        <v>571</v>
      </c>
      <c r="F11" s="76" t="s">
        <v>479</v>
      </c>
      <c r="G11" s="76" t="s">
        <v>480</v>
      </c>
      <c r="H11" s="35"/>
    </row>
    <row r="12" spans="1:8" s="56" customFormat="1" ht="38.25" x14ac:dyDescent="0.2">
      <c r="A12" s="66" t="s">
        <v>35</v>
      </c>
      <c r="B12" s="186" t="s">
        <v>572</v>
      </c>
      <c r="C12" s="153">
        <v>33000000</v>
      </c>
      <c r="D12" s="153">
        <v>33000000</v>
      </c>
      <c r="E12" s="153" t="s">
        <v>573</v>
      </c>
      <c r="F12" s="153">
        <v>16500000</v>
      </c>
      <c r="G12" s="63" t="s">
        <v>574</v>
      </c>
    </row>
    <row r="13" spans="1:8" s="56" customFormat="1" ht="38.25" x14ac:dyDescent="0.2">
      <c r="A13" s="66" t="s">
        <v>36</v>
      </c>
      <c r="B13" s="186" t="s">
        <v>575</v>
      </c>
      <c r="C13" s="153">
        <v>86265600</v>
      </c>
      <c r="D13" s="153">
        <v>86140000</v>
      </c>
      <c r="E13" s="153" t="s">
        <v>576</v>
      </c>
      <c r="F13" s="153">
        <v>86140000</v>
      </c>
      <c r="G13" s="63" t="s">
        <v>577</v>
      </c>
    </row>
    <row r="14" spans="1:8" s="56" customFormat="1" ht="38.25" x14ac:dyDescent="0.2">
      <c r="A14" s="66" t="s">
        <v>37</v>
      </c>
      <c r="B14" s="186" t="s">
        <v>578</v>
      </c>
      <c r="C14" s="153">
        <v>349000000</v>
      </c>
      <c r="D14" s="153">
        <v>319464000</v>
      </c>
      <c r="E14" s="153" t="s">
        <v>579</v>
      </c>
      <c r="F14" s="153">
        <v>95839200</v>
      </c>
      <c r="G14" s="63" t="s">
        <v>580</v>
      </c>
    </row>
    <row r="15" spans="1:8" s="56" customFormat="1" ht="38.25" x14ac:dyDescent="0.2">
      <c r="A15" s="66" t="s">
        <v>38</v>
      </c>
      <c r="B15" s="186" t="s">
        <v>581</v>
      </c>
      <c r="C15" s="153">
        <v>3263000000</v>
      </c>
      <c r="D15" s="153">
        <v>3158162700</v>
      </c>
      <c r="E15" s="153" t="s">
        <v>582</v>
      </c>
      <c r="F15" s="153">
        <v>41880000</v>
      </c>
      <c r="G15" s="63" t="s">
        <v>583</v>
      </c>
    </row>
    <row r="16" spans="1:8" s="56" customFormat="1" ht="51" x14ac:dyDescent="0.2">
      <c r="A16" s="66" t="s">
        <v>39</v>
      </c>
      <c r="B16" s="186" t="s">
        <v>481</v>
      </c>
      <c r="C16" s="153">
        <v>550000000</v>
      </c>
      <c r="D16" s="153">
        <v>549685398</v>
      </c>
      <c r="E16" s="153" t="s">
        <v>482</v>
      </c>
      <c r="F16" s="153">
        <v>181866888</v>
      </c>
      <c r="G16" s="73" t="s">
        <v>483</v>
      </c>
    </row>
    <row r="17" spans="1:7" s="56" customFormat="1" ht="38.25" x14ac:dyDescent="0.2">
      <c r="A17" s="66" t="s">
        <v>40</v>
      </c>
      <c r="B17" s="186" t="s">
        <v>584</v>
      </c>
      <c r="C17" s="153">
        <v>66500000</v>
      </c>
      <c r="D17" s="153">
        <v>66500000</v>
      </c>
      <c r="E17" s="153" t="s">
        <v>585</v>
      </c>
      <c r="F17" s="153">
        <v>30800000</v>
      </c>
      <c r="G17" s="63" t="s">
        <v>484</v>
      </c>
    </row>
    <row r="18" spans="1:7" s="56" customFormat="1" ht="38.25" x14ac:dyDescent="0.2">
      <c r="A18" s="154">
        <v>7</v>
      </c>
      <c r="B18" s="67" t="s">
        <v>586</v>
      </c>
      <c r="C18" s="153">
        <v>200000000</v>
      </c>
      <c r="D18" s="153">
        <v>146413200</v>
      </c>
      <c r="E18" s="73">
        <v>44</v>
      </c>
      <c r="F18" s="70">
        <v>69295000</v>
      </c>
      <c r="G18" s="63" t="s">
        <v>587</v>
      </c>
    </row>
    <row r="19" spans="1:7" s="56" customFormat="1" ht="12.75" x14ac:dyDescent="0.2">
      <c r="A19" s="54"/>
      <c r="B19" s="73"/>
      <c r="C19" s="73"/>
      <c r="D19" s="73"/>
      <c r="E19" s="73"/>
      <c r="F19" s="73"/>
      <c r="G19" s="73"/>
    </row>
    <row r="21" spans="1:7" ht="15.75" x14ac:dyDescent="0.25">
      <c r="A21" s="202" t="s">
        <v>485</v>
      </c>
      <c r="B21" s="202"/>
      <c r="C21" s="202"/>
      <c r="D21" s="202"/>
      <c r="E21" s="202"/>
      <c r="F21" s="202"/>
      <c r="G21" s="202"/>
    </row>
  </sheetData>
  <mergeCells count="3">
    <mergeCell ref="A4:G4"/>
    <mergeCell ref="A5:G5"/>
    <mergeCell ref="A21:G21"/>
  </mergeCells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B14" sqref="B14"/>
    </sheetView>
  </sheetViews>
  <sheetFormatPr defaultRowHeight="15" x14ac:dyDescent="0.25"/>
  <cols>
    <col min="1" max="1" width="4" customWidth="1"/>
    <col min="2" max="2" width="28.5703125" customWidth="1"/>
    <col min="3" max="3" width="15.85546875" bestFit="1" customWidth="1"/>
    <col min="4" max="4" width="15.85546875" customWidth="1"/>
    <col min="5" max="5" width="22.42578125" customWidth="1"/>
    <col min="6" max="6" width="29" customWidth="1"/>
  </cols>
  <sheetData>
    <row r="1" spans="1:6" x14ac:dyDescent="0.25">
      <c r="C1" s="12"/>
      <c r="D1" s="12"/>
      <c r="E1" s="12" t="s">
        <v>9</v>
      </c>
      <c r="F1" s="12"/>
    </row>
    <row r="2" spans="1:6" x14ac:dyDescent="0.25">
      <c r="C2" s="12"/>
      <c r="D2" s="12"/>
      <c r="E2" s="12" t="s">
        <v>112</v>
      </c>
      <c r="F2" s="12"/>
    </row>
    <row r="3" spans="1:6" x14ac:dyDescent="0.25">
      <c r="B3" s="23"/>
      <c r="C3" s="23"/>
      <c r="D3" s="34"/>
      <c r="E3" s="23"/>
    </row>
    <row r="4" spans="1:6" ht="19.5" x14ac:dyDescent="0.3">
      <c r="A4" s="239" t="s">
        <v>113</v>
      </c>
      <c r="B4" s="239"/>
      <c r="C4" s="239"/>
      <c r="D4" s="239"/>
      <c r="E4" s="239"/>
      <c r="F4" s="239"/>
    </row>
    <row r="5" spans="1:6" ht="19.5" x14ac:dyDescent="0.3">
      <c r="A5" s="239" t="s">
        <v>114</v>
      </c>
      <c r="B5" s="239"/>
      <c r="C5" s="239"/>
      <c r="D5" s="239"/>
      <c r="E5" s="239"/>
      <c r="F5" s="239"/>
    </row>
    <row r="6" spans="1:6" ht="19.5" x14ac:dyDescent="0.3">
      <c r="A6" s="239" t="s">
        <v>115</v>
      </c>
      <c r="B6" s="239"/>
      <c r="C6" s="239"/>
      <c r="D6" s="239"/>
      <c r="E6" s="239"/>
      <c r="F6" s="239"/>
    </row>
    <row r="7" spans="1:6" x14ac:dyDescent="0.25">
      <c r="C7" s="8"/>
      <c r="D7" s="8"/>
      <c r="E7" s="8"/>
      <c r="F7" s="8" t="s">
        <v>173</v>
      </c>
    </row>
    <row r="8" spans="1:6" x14ac:dyDescent="0.25">
      <c r="C8" s="8"/>
      <c r="D8" s="8"/>
      <c r="E8" s="8"/>
      <c r="F8" s="8"/>
    </row>
    <row r="9" spans="1:6" x14ac:dyDescent="0.25">
      <c r="A9" t="s">
        <v>68</v>
      </c>
      <c r="B9" s="3"/>
    </row>
    <row r="10" spans="1:6" x14ac:dyDescent="0.25">
      <c r="A10" t="s">
        <v>179</v>
      </c>
      <c r="F10" s="1"/>
    </row>
    <row r="11" spans="1:6" x14ac:dyDescent="0.25">
      <c r="F11" s="1"/>
    </row>
    <row r="12" spans="1:6" ht="45" x14ac:dyDescent="0.25">
      <c r="A12" s="21" t="s">
        <v>15</v>
      </c>
      <c r="B12" s="22" t="s">
        <v>101</v>
      </c>
      <c r="C12" s="10" t="s">
        <v>116</v>
      </c>
      <c r="D12" s="10" t="s">
        <v>117</v>
      </c>
      <c r="E12" s="10" t="s">
        <v>102</v>
      </c>
      <c r="F12" s="10" t="s">
        <v>110</v>
      </c>
    </row>
    <row r="13" spans="1:6" x14ac:dyDescent="0.25">
      <c r="A13" s="4"/>
      <c r="B13" s="14"/>
      <c r="C13" s="11"/>
      <c r="D13" s="11"/>
      <c r="E13" s="11"/>
      <c r="F13" s="11"/>
    </row>
    <row r="14" spans="1:6" x14ac:dyDescent="0.25">
      <c r="A14" s="4"/>
      <c r="B14" s="25"/>
      <c r="C14" s="11"/>
      <c r="D14" s="11"/>
      <c r="E14" s="11"/>
      <c r="F14" s="11"/>
    </row>
    <row r="15" spans="1:6" x14ac:dyDescent="0.25">
      <c r="A15" s="4"/>
      <c r="B15" s="25"/>
      <c r="C15" s="11"/>
      <c r="D15" s="11"/>
      <c r="E15" s="11"/>
      <c r="F15" s="11"/>
    </row>
    <row r="16" spans="1:6" x14ac:dyDescent="0.25">
      <c r="A16" s="4"/>
      <c r="B16" s="25"/>
      <c r="C16" s="5"/>
      <c r="D16" s="5"/>
      <c r="E16" s="5"/>
      <c r="F16" s="5"/>
    </row>
    <row r="17" spans="1:6" x14ac:dyDescent="0.25">
      <c r="A17" s="4"/>
      <c r="B17" s="13"/>
      <c r="C17" s="5"/>
      <c r="D17" s="5"/>
      <c r="E17" s="5"/>
      <c r="F17" s="5"/>
    </row>
    <row r="18" spans="1:6" x14ac:dyDescent="0.25">
      <c r="A18" s="4"/>
      <c r="B18" s="25"/>
      <c r="C18" s="5"/>
      <c r="D18" s="5"/>
      <c r="E18" s="5"/>
      <c r="F18" s="5"/>
    </row>
    <row r="19" spans="1:6" x14ac:dyDescent="0.25">
      <c r="A19" s="4"/>
      <c r="B19" s="25"/>
      <c r="C19" s="5"/>
      <c r="D19" s="5"/>
      <c r="E19" s="5"/>
      <c r="F19" s="5"/>
    </row>
  </sheetData>
  <mergeCells count="3">
    <mergeCell ref="A4:F4"/>
    <mergeCell ref="A5:F5"/>
    <mergeCell ref="A6:F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48"/>
  <sheetViews>
    <sheetView workbookViewId="0">
      <selection activeCell="D11" sqref="D11"/>
    </sheetView>
  </sheetViews>
  <sheetFormatPr defaultRowHeight="15" x14ac:dyDescent="0.25"/>
  <cols>
    <col min="1" max="1" width="10.5703125" customWidth="1"/>
    <col min="2" max="2" width="17.42578125" customWidth="1"/>
    <col min="3" max="3" width="16.7109375" customWidth="1"/>
    <col min="4" max="4" width="18.28515625" customWidth="1"/>
    <col min="5" max="5" width="18.42578125" customWidth="1"/>
    <col min="6" max="6" width="15.42578125" customWidth="1"/>
    <col min="7" max="7" width="20.140625" customWidth="1"/>
    <col min="8" max="8" width="11.28515625" customWidth="1"/>
    <col min="9" max="9" width="13.85546875" customWidth="1"/>
    <col min="10" max="10" width="13.5703125" customWidth="1"/>
  </cols>
  <sheetData>
    <row r="1" spans="1:11" x14ac:dyDescent="0.25">
      <c r="C1" s="12"/>
      <c r="F1" s="132"/>
      <c r="G1" s="155"/>
      <c r="H1" s="155" t="s">
        <v>9</v>
      </c>
      <c r="I1" s="132"/>
      <c r="J1" s="132"/>
      <c r="K1" s="132"/>
    </row>
    <row r="2" spans="1:11" x14ac:dyDescent="0.25">
      <c r="A2" s="56"/>
      <c r="B2" s="56"/>
      <c r="C2" s="57"/>
      <c r="D2" s="56"/>
      <c r="E2" s="56"/>
      <c r="F2" s="156"/>
      <c r="G2" s="156"/>
      <c r="H2" s="156" t="s">
        <v>154</v>
      </c>
      <c r="I2" s="156"/>
      <c r="J2" s="156"/>
      <c r="K2" s="156"/>
    </row>
    <row r="3" spans="1:11" x14ac:dyDescent="0.25">
      <c r="A3" s="56"/>
      <c r="B3" s="58"/>
      <c r="C3" s="58"/>
      <c r="D3" s="58"/>
      <c r="E3" s="58"/>
      <c r="F3" s="56"/>
      <c r="G3" s="56"/>
      <c r="H3" s="56"/>
      <c r="I3" s="56"/>
      <c r="J3" s="56"/>
      <c r="K3" s="56"/>
    </row>
    <row r="4" spans="1:11" x14ac:dyDescent="0.25">
      <c r="A4" s="57"/>
      <c r="B4" s="57"/>
      <c r="C4" s="57" t="s">
        <v>155</v>
      </c>
      <c r="D4" s="57"/>
      <c r="E4" s="57"/>
      <c r="F4" s="57"/>
      <c r="G4" s="57"/>
      <c r="H4" s="56"/>
      <c r="I4" s="56"/>
      <c r="J4" s="56"/>
      <c r="K4" s="56"/>
    </row>
    <row r="5" spans="1:11" x14ac:dyDescent="0.25">
      <c r="A5" s="56"/>
      <c r="B5" s="56"/>
      <c r="C5" s="58"/>
      <c r="D5" s="58"/>
      <c r="E5" s="58"/>
      <c r="F5" s="56"/>
      <c r="G5" s="58"/>
      <c r="H5" s="58"/>
      <c r="I5" s="58" t="s">
        <v>156</v>
      </c>
      <c r="J5" s="56"/>
      <c r="K5" s="56"/>
    </row>
    <row r="6" spans="1:11" x14ac:dyDescent="0.25">
      <c r="A6" s="56"/>
      <c r="B6" s="56"/>
      <c r="C6" s="58"/>
      <c r="D6" s="58"/>
      <c r="E6" s="58"/>
      <c r="F6" s="58"/>
      <c r="G6" s="56"/>
      <c r="H6" s="56"/>
      <c r="I6" s="56"/>
      <c r="J6" s="56"/>
      <c r="K6" s="56"/>
    </row>
    <row r="7" spans="1:11" x14ac:dyDescent="0.25">
      <c r="A7" s="56" t="s">
        <v>68</v>
      </c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1" x14ac:dyDescent="0.25">
      <c r="A8" s="252" t="s">
        <v>486</v>
      </c>
      <c r="B8" s="252"/>
      <c r="C8" s="252"/>
      <c r="D8" s="252"/>
      <c r="E8" s="252"/>
      <c r="F8" s="56" t="s">
        <v>500</v>
      </c>
      <c r="G8" s="59"/>
      <c r="H8" s="56"/>
      <c r="I8" s="56"/>
      <c r="J8" s="56"/>
      <c r="K8" s="56"/>
    </row>
    <row r="9" spans="1:11" x14ac:dyDescent="0.25">
      <c r="A9" s="56"/>
      <c r="B9" s="56"/>
      <c r="C9" s="56"/>
      <c r="D9" s="56"/>
      <c r="E9" s="56"/>
      <c r="F9" s="59"/>
      <c r="G9" s="59"/>
      <c r="H9" s="59" t="s">
        <v>67</v>
      </c>
      <c r="I9" s="56"/>
      <c r="J9" s="56"/>
      <c r="K9" s="56"/>
    </row>
    <row r="10" spans="1:11" ht="90.75" customHeight="1" x14ac:dyDescent="0.25">
      <c r="A10" s="60" t="s">
        <v>157</v>
      </c>
      <c r="B10" s="60" t="s">
        <v>158</v>
      </c>
      <c r="C10" s="61" t="s">
        <v>159</v>
      </c>
      <c r="D10" s="61" t="s">
        <v>160</v>
      </c>
      <c r="E10" s="61" t="s">
        <v>161</v>
      </c>
      <c r="F10" s="61" t="s">
        <v>96</v>
      </c>
      <c r="G10" s="61" t="s">
        <v>162</v>
      </c>
      <c r="H10" s="61" t="s">
        <v>164</v>
      </c>
      <c r="I10" s="61" t="s">
        <v>163</v>
      </c>
      <c r="J10" s="61" t="s">
        <v>165</v>
      </c>
      <c r="K10" s="56"/>
    </row>
    <row r="11" spans="1:11" ht="38.25" x14ac:dyDescent="0.25">
      <c r="A11" s="261" t="s">
        <v>180</v>
      </c>
      <c r="B11" s="62" t="s">
        <v>181</v>
      </c>
      <c r="C11" s="63">
        <v>187000000</v>
      </c>
      <c r="D11" s="63">
        <v>187000000</v>
      </c>
      <c r="E11" s="63" t="s">
        <v>182</v>
      </c>
      <c r="F11" s="64" t="s">
        <v>183</v>
      </c>
      <c r="G11" s="65" t="s">
        <v>184</v>
      </c>
      <c r="H11" s="65" t="s">
        <v>185</v>
      </c>
      <c r="I11" s="63" t="s">
        <v>186</v>
      </c>
      <c r="J11" s="65" t="s">
        <v>187</v>
      </c>
    </row>
    <row r="12" spans="1:11" ht="25.5" x14ac:dyDescent="0.25">
      <c r="A12" s="262"/>
      <c r="B12" s="62" t="s">
        <v>188</v>
      </c>
      <c r="C12" s="63">
        <v>454300000</v>
      </c>
      <c r="D12" s="63">
        <v>454250000</v>
      </c>
      <c r="E12" s="63" t="s">
        <v>189</v>
      </c>
      <c r="F12" s="64" t="s">
        <v>183</v>
      </c>
      <c r="G12" s="65" t="s">
        <v>184</v>
      </c>
      <c r="H12" s="65" t="s">
        <v>185</v>
      </c>
      <c r="I12" s="63" t="s">
        <v>186</v>
      </c>
      <c r="J12" s="65" t="s">
        <v>187</v>
      </c>
    </row>
    <row r="13" spans="1:11" ht="25.5" x14ac:dyDescent="0.25">
      <c r="A13" s="262"/>
      <c r="B13" s="66" t="s">
        <v>190</v>
      </c>
      <c r="C13" s="63">
        <v>1200000</v>
      </c>
      <c r="D13" s="63">
        <v>1050000</v>
      </c>
      <c r="E13" s="63" t="s">
        <v>191</v>
      </c>
      <c r="F13" s="64" t="s">
        <v>183</v>
      </c>
      <c r="G13" s="65" t="s">
        <v>184</v>
      </c>
      <c r="H13" s="65" t="s">
        <v>185</v>
      </c>
      <c r="I13" s="63" t="s">
        <v>192</v>
      </c>
      <c r="J13" s="65" t="s">
        <v>187</v>
      </c>
    </row>
    <row r="14" spans="1:11" ht="38.25" x14ac:dyDescent="0.25">
      <c r="A14" s="262"/>
      <c r="B14" s="66" t="s">
        <v>193</v>
      </c>
      <c r="C14" s="63">
        <v>13500000</v>
      </c>
      <c r="D14" s="63">
        <v>12896400</v>
      </c>
      <c r="E14" s="63" t="s">
        <v>194</v>
      </c>
      <c r="F14" s="64" t="s">
        <v>183</v>
      </c>
      <c r="G14" s="65" t="s">
        <v>184</v>
      </c>
      <c r="H14" s="65" t="s">
        <v>185</v>
      </c>
      <c r="I14" s="63" t="s">
        <v>192</v>
      </c>
      <c r="J14" s="65" t="s">
        <v>187</v>
      </c>
    </row>
    <row r="15" spans="1:11" ht="25.5" x14ac:dyDescent="0.25">
      <c r="A15" s="262"/>
      <c r="B15" s="66" t="s">
        <v>195</v>
      </c>
      <c r="C15" s="63">
        <v>24750000</v>
      </c>
      <c r="D15" s="63">
        <v>24750000</v>
      </c>
      <c r="E15" s="63" t="s">
        <v>196</v>
      </c>
      <c r="F15" s="64" t="s">
        <v>183</v>
      </c>
      <c r="G15" s="65" t="s">
        <v>184</v>
      </c>
      <c r="H15" s="65" t="s">
        <v>185</v>
      </c>
      <c r="I15" s="63" t="s">
        <v>192</v>
      </c>
      <c r="J15" s="65" t="s">
        <v>187</v>
      </c>
    </row>
    <row r="16" spans="1:11" ht="38.25" x14ac:dyDescent="0.25">
      <c r="A16" s="262"/>
      <c r="B16" s="62" t="s">
        <v>197</v>
      </c>
      <c r="C16" s="63">
        <v>66500000</v>
      </c>
      <c r="D16" s="63">
        <v>61600000</v>
      </c>
      <c r="E16" s="63" t="s">
        <v>198</v>
      </c>
      <c r="F16" s="64" t="s">
        <v>183</v>
      </c>
      <c r="G16" s="65" t="s">
        <v>184</v>
      </c>
      <c r="H16" s="65" t="s">
        <v>185</v>
      </c>
      <c r="I16" s="63" t="s">
        <v>199</v>
      </c>
      <c r="J16" s="65" t="s">
        <v>187</v>
      </c>
    </row>
    <row r="17" spans="1:10" ht="38.25" x14ac:dyDescent="0.25">
      <c r="A17" s="262"/>
      <c r="B17" s="67" t="s">
        <v>200</v>
      </c>
      <c r="C17" s="63">
        <v>289920000</v>
      </c>
      <c r="D17" s="63">
        <v>289920000</v>
      </c>
      <c r="E17" s="63" t="s">
        <v>201</v>
      </c>
      <c r="F17" s="64" t="s">
        <v>183</v>
      </c>
      <c r="G17" s="65" t="s">
        <v>184</v>
      </c>
      <c r="H17" s="65" t="s">
        <v>185</v>
      </c>
      <c r="I17" s="63" t="s">
        <v>199</v>
      </c>
      <c r="J17" s="65" t="s">
        <v>187</v>
      </c>
    </row>
    <row r="18" spans="1:10" ht="51" x14ac:dyDescent="0.25">
      <c r="A18" s="262"/>
      <c r="B18" s="62" t="s">
        <v>202</v>
      </c>
      <c r="C18" s="68">
        <v>22000000</v>
      </c>
      <c r="D18" s="68">
        <v>22000000</v>
      </c>
      <c r="E18" s="249" t="s">
        <v>203</v>
      </c>
      <c r="F18" s="253" t="s">
        <v>183</v>
      </c>
      <c r="G18" s="256" t="s">
        <v>184</v>
      </c>
      <c r="H18" s="256" t="s">
        <v>185</v>
      </c>
      <c r="I18" s="249" t="s">
        <v>204</v>
      </c>
      <c r="J18" s="256" t="s">
        <v>187</v>
      </c>
    </row>
    <row r="19" spans="1:10" ht="51" x14ac:dyDescent="0.25">
      <c r="A19" s="262"/>
      <c r="B19" s="62" t="s">
        <v>205</v>
      </c>
      <c r="C19" s="68">
        <v>14850000</v>
      </c>
      <c r="D19" s="68">
        <v>14850000</v>
      </c>
      <c r="E19" s="251"/>
      <c r="F19" s="254"/>
      <c r="G19" s="257"/>
      <c r="H19" s="257"/>
      <c r="I19" s="251"/>
      <c r="J19" s="257"/>
    </row>
    <row r="20" spans="1:10" ht="63.75" x14ac:dyDescent="0.25">
      <c r="A20" s="262"/>
      <c r="B20" s="62" t="s">
        <v>206</v>
      </c>
      <c r="C20" s="68">
        <v>600000</v>
      </c>
      <c r="D20" s="63">
        <v>440000</v>
      </c>
      <c r="E20" s="251"/>
      <c r="F20" s="254"/>
      <c r="G20" s="257"/>
      <c r="H20" s="257"/>
      <c r="I20" s="251"/>
      <c r="J20" s="257"/>
    </row>
    <row r="21" spans="1:10" ht="38.25" x14ac:dyDescent="0.25">
      <c r="A21" s="262"/>
      <c r="B21" s="62" t="s">
        <v>207</v>
      </c>
      <c r="C21" s="68">
        <v>900000</v>
      </c>
      <c r="D21" s="63">
        <v>660000</v>
      </c>
      <c r="E21" s="251"/>
      <c r="F21" s="254"/>
      <c r="G21" s="257"/>
      <c r="H21" s="257"/>
      <c r="I21" s="251"/>
      <c r="J21" s="257"/>
    </row>
    <row r="22" spans="1:10" ht="51" x14ac:dyDescent="0.25">
      <c r="A22" s="262"/>
      <c r="B22" s="62" t="s">
        <v>208</v>
      </c>
      <c r="C22" s="68">
        <v>510000</v>
      </c>
      <c r="D22" s="63">
        <v>200000</v>
      </c>
      <c r="E22" s="251"/>
      <c r="F22" s="254"/>
      <c r="G22" s="257"/>
      <c r="H22" s="257"/>
      <c r="I22" s="251"/>
      <c r="J22" s="257"/>
    </row>
    <row r="23" spans="1:10" ht="51" x14ac:dyDescent="0.25">
      <c r="A23" s="262"/>
      <c r="B23" s="62" t="s">
        <v>209</v>
      </c>
      <c r="C23" s="68">
        <v>340000</v>
      </c>
      <c r="D23" s="63">
        <v>300000</v>
      </c>
      <c r="E23" s="251"/>
      <c r="F23" s="254"/>
      <c r="G23" s="257"/>
      <c r="H23" s="257"/>
      <c r="I23" s="251"/>
      <c r="J23" s="257"/>
    </row>
    <row r="24" spans="1:10" ht="38.25" x14ac:dyDescent="0.25">
      <c r="A24" s="262"/>
      <c r="B24" s="62" t="s">
        <v>210</v>
      </c>
      <c r="C24" s="68">
        <v>390000</v>
      </c>
      <c r="D24" s="63">
        <v>330000</v>
      </c>
      <c r="E24" s="250"/>
      <c r="F24" s="255"/>
      <c r="G24" s="258"/>
      <c r="H24" s="258"/>
      <c r="I24" s="250"/>
      <c r="J24" s="258"/>
    </row>
    <row r="25" spans="1:10" ht="25.5" x14ac:dyDescent="0.25">
      <c r="A25" s="262"/>
      <c r="B25" s="66" t="s">
        <v>211</v>
      </c>
      <c r="C25" s="63">
        <v>7350000</v>
      </c>
      <c r="D25" s="63">
        <v>6300000</v>
      </c>
      <c r="E25" s="63" t="s">
        <v>212</v>
      </c>
      <c r="F25" s="64" t="s">
        <v>183</v>
      </c>
      <c r="G25" s="65" t="s">
        <v>184</v>
      </c>
      <c r="H25" s="65" t="s">
        <v>185</v>
      </c>
      <c r="I25" s="63" t="s">
        <v>204</v>
      </c>
      <c r="J25" s="65" t="s">
        <v>187</v>
      </c>
    </row>
    <row r="26" spans="1:10" ht="63.75" x14ac:dyDescent="0.25">
      <c r="A26" s="262"/>
      <c r="B26" s="66" t="s">
        <v>213</v>
      </c>
      <c r="C26" s="63">
        <v>37800000</v>
      </c>
      <c r="D26" s="63">
        <v>33197400</v>
      </c>
      <c r="E26" s="62" t="s">
        <v>214</v>
      </c>
      <c r="F26" s="64" t="s">
        <v>183</v>
      </c>
      <c r="G26" s="65" t="s">
        <v>184</v>
      </c>
      <c r="H26" s="65" t="s">
        <v>185</v>
      </c>
      <c r="I26" s="63" t="s">
        <v>215</v>
      </c>
      <c r="J26" s="65" t="s">
        <v>187</v>
      </c>
    </row>
    <row r="27" spans="1:10" ht="76.5" x14ac:dyDescent="0.25">
      <c r="A27" s="262"/>
      <c r="B27" s="62" t="s">
        <v>216</v>
      </c>
      <c r="C27" s="68">
        <v>19000000</v>
      </c>
      <c r="D27" s="63">
        <v>15900000</v>
      </c>
      <c r="E27" s="62" t="s">
        <v>217</v>
      </c>
      <c r="F27" s="64" t="s">
        <v>183</v>
      </c>
      <c r="G27" s="65" t="s">
        <v>184</v>
      </c>
      <c r="H27" s="65" t="s">
        <v>185</v>
      </c>
      <c r="I27" s="63" t="s">
        <v>215</v>
      </c>
      <c r="J27" s="65" t="s">
        <v>187</v>
      </c>
    </row>
    <row r="28" spans="1:10" ht="63.75" x14ac:dyDescent="0.25">
      <c r="A28" s="262"/>
      <c r="B28" s="66" t="s">
        <v>218</v>
      </c>
      <c r="C28" s="63">
        <v>15000000</v>
      </c>
      <c r="D28" s="63">
        <v>14302458</v>
      </c>
      <c r="E28" s="63" t="s">
        <v>219</v>
      </c>
      <c r="F28" s="64" t="s">
        <v>183</v>
      </c>
      <c r="G28" s="65" t="s">
        <v>184</v>
      </c>
      <c r="H28" s="65" t="s">
        <v>185</v>
      </c>
      <c r="I28" s="63" t="s">
        <v>220</v>
      </c>
      <c r="J28" s="65" t="s">
        <v>187</v>
      </c>
    </row>
    <row r="29" spans="1:10" ht="38.25" x14ac:dyDescent="0.25">
      <c r="A29" s="262"/>
      <c r="B29" s="66" t="s">
        <v>221</v>
      </c>
      <c r="C29" s="69">
        <v>2976000</v>
      </c>
      <c r="D29" s="63">
        <v>2480000</v>
      </c>
      <c r="E29" s="249" t="s">
        <v>222</v>
      </c>
      <c r="F29" s="253" t="s">
        <v>183</v>
      </c>
      <c r="G29" s="256" t="s">
        <v>184</v>
      </c>
      <c r="H29" s="256" t="s">
        <v>185</v>
      </c>
      <c r="I29" s="249" t="s">
        <v>223</v>
      </c>
      <c r="J29" s="256" t="s">
        <v>187</v>
      </c>
    </row>
    <row r="30" spans="1:10" ht="38.25" x14ac:dyDescent="0.25">
      <c r="A30" s="262"/>
      <c r="B30" s="66" t="s">
        <v>224</v>
      </c>
      <c r="C30" s="69">
        <v>32340000</v>
      </c>
      <c r="D30" s="63">
        <v>34400000</v>
      </c>
      <c r="E30" s="251"/>
      <c r="F30" s="254"/>
      <c r="G30" s="257"/>
      <c r="H30" s="257"/>
      <c r="I30" s="251"/>
      <c r="J30" s="257"/>
    </row>
    <row r="31" spans="1:10" ht="38.25" x14ac:dyDescent="0.25">
      <c r="A31" s="262"/>
      <c r="B31" s="66" t="s">
        <v>225</v>
      </c>
      <c r="C31" s="70">
        <v>9801600</v>
      </c>
      <c r="D31" s="63">
        <v>8160000</v>
      </c>
      <c r="E31" s="251"/>
      <c r="F31" s="254"/>
      <c r="G31" s="257"/>
      <c r="H31" s="257"/>
      <c r="I31" s="251"/>
      <c r="J31" s="257"/>
    </row>
    <row r="32" spans="1:10" ht="25.5" x14ac:dyDescent="0.25">
      <c r="A32" s="262"/>
      <c r="B32" s="66" t="s">
        <v>226</v>
      </c>
      <c r="C32" s="71">
        <v>20028000</v>
      </c>
      <c r="D32" s="63">
        <v>19980000</v>
      </c>
      <c r="E32" s="250"/>
      <c r="F32" s="255"/>
      <c r="G32" s="258"/>
      <c r="H32" s="258"/>
      <c r="I32" s="250"/>
      <c r="J32" s="258"/>
    </row>
    <row r="33" spans="1:10" ht="39.75" customHeight="1" x14ac:dyDescent="0.25">
      <c r="A33" s="262"/>
      <c r="B33" s="72" t="s">
        <v>227</v>
      </c>
      <c r="C33" s="63">
        <v>82500000</v>
      </c>
      <c r="D33" s="63">
        <v>66902550</v>
      </c>
      <c r="E33" s="259" t="s">
        <v>228</v>
      </c>
      <c r="F33" s="253" t="s">
        <v>183</v>
      </c>
      <c r="G33" s="256" t="s">
        <v>184</v>
      </c>
      <c r="H33" s="256" t="s">
        <v>185</v>
      </c>
      <c r="I33" s="249" t="s">
        <v>223</v>
      </c>
      <c r="J33" s="256" t="s">
        <v>187</v>
      </c>
    </row>
    <row r="34" spans="1:10" ht="25.5" x14ac:dyDescent="0.25">
      <c r="A34" s="262"/>
      <c r="B34" s="72" t="s">
        <v>229</v>
      </c>
      <c r="C34" s="63">
        <v>21025000</v>
      </c>
      <c r="D34" s="63">
        <v>16733435</v>
      </c>
      <c r="E34" s="260"/>
      <c r="F34" s="255"/>
      <c r="G34" s="258"/>
      <c r="H34" s="258"/>
      <c r="I34" s="250"/>
      <c r="J34" s="258"/>
    </row>
    <row r="35" spans="1:10" ht="114.75" x14ac:dyDescent="0.25">
      <c r="A35" s="262"/>
      <c r="B35" s="66" t="s">
        <v>230</v>
      </c>
      <c r="C35" s="63">
        <v>12540000</v>
      </c>
      <c r="D35" s="63">
        <v>12540000</v>
      </c>
      <c r="E35" s="73" t="s">
        <v>231</v>
      </c>
      <c r="F35" s="64" t="s">
        <v>183</v>
      </c>
      <c r="G35" s="65" t="s">
        <v>184</v>
      </c>
      <c r="H35" s="65" t="s">
        <v>185</v>
      </c>
      <c r="I35" s="63" t="s">
        <v>232</v>
      </c>
      <c r="J35" s="65" t="s">
        <v>187</v>
      </c>
    </row>
    <row r="36" spans="1:10" ht="63.75" x14ac:dyDescent="0.25">
      <c r="A36" s="262"/>
      <c r="B36" s="72" t="s">
        <v>233</v>
      </c>
      <c r="C36" s="63">
        <v>33000000</v>
      </c>
      <c r="D36" s="63">
        <v>33000000</v>
      </c>
      <c r="E36" s="73" t="s">
        <v>234</v>
      </c>
      <c r="F36" s="64" t="s">
        <v>183</v>
      </c>
      <c r="G36" s="65" t="s">
        <v>184</v>
      </c>
      <c r="H36" s="65" t="s">
        <v>185</v>
      </c>
      <c r="I36" s="63" t="s">
        <v>232</v>
      </c>
      <c r="J36" s="65" t="s">
        <v>187</v>
      </c>
    </row>
    <row r="37" spans="1:10" ht="42.75" customHeight="1" x14ac:dyDescent="0.25">
      <c r="A37" s="262"/>
      <c r="B37" s="66" t="s">
        <v>235</v>
      </c>
      <c r="C37" s="63">
        <v>3000000</v>
      </c>
      <c r="D37" s="63">
        <v>2475000</v>
      </c>
      <c r="E37" s="259" t="s">
        <v>487</v>
      </c>
      <c r="F37" s="253" t="s">
        <v>183</v>
      </c>
      <c r="G37" s="256" t="s">
        <v>184</v>
      </c>
      <c r="H37" s="256" t="s">
        <v>185</v>
      </c>
      <c r="I37" s="249" t="s">
        <v>232</v>
      </c>
      <c r="J37" s="256" t="s">
        <v>187</v>
      </c>
    </row>
    <row r="38" spans="1:10" ht="25.5" x14ac:dyDescent="0.25">
      <c r="A38" s="262"/>
      <c r="B38" s="66" t="s">
        <v>236</v>
      </c>
      <c r="C38" s="63">
        <v>11305000</v>
      </c>
      <c r="D38" s="63">
        <v>8953560</v>
      </c>
      <c r="E38" s="260"/>
      <c r="F38" s="255"/>
      <c r="G38" s="258"/>
      <c r="H38" s="258"/>
      <c r="I38" s="250"/>
      <c r="J38" s="258"/>
    </row>
    <row r="39" spans="1:10" ht="15" customHeight="1" x14ac:dyDescent="0.25">
      <c r="A39" s="262"/>
      <c r="B39" s="66" t="s">
        <v>488</v>
      </c>
      <c r="C39" s="63">
        <v>550000000</v>
      </c>
      <c r="D39" s="63">
        <v>549685398</v>
      </c>
      <c r="E39" s="73" t="s">
        <v>489</v>
      </c>
      <c r="F39" s="64" t="s">
        <v>183</v>
      </c>
      <c r="G39" s="65" t="s">
        <v>184</v>
      </c>
      <c r="H39" s="65" t="s">
        <v>490</v>
      </c>
      <c r="I39" s="63" t="s">
        <v>491</v>
      </c>
      <c r="J39" s="65" t="s">
        <v>187</v>
      </c>
    </row>
    <row r="40" spans="1:10" ht="51" x14ac:dyDescent="0.25">
      <c r="A40" s="262"/>
      <c r="B40" s="66" t="s">
        <v>472</v>
      </c>
      <c r="C40" s="63">
        <v>81600000</v>
      </c>
      <c r="D40" s="63">
        <v>81600000</v>
      </c>
      <c r="E40" s="73" t="s">
        <v>351</v>
      </c>
      <c r="F40" s="64" t="s">
        <v>183</v>
      </c>
      <c r="G40" s="65" t="s">
        <v>184</v>
      </c>
      <c r="H40" s="65" t="s">
        <v>473</v>
      </c>
      <c r="I40" s="63" t="s">
        <v>440</v>
      </c>
      <c r="J40" s="65" t="s">
        <v>187</v>
      </c>
    </row>
    <row r="41" spans="1:10" ht="102" x14ac:dyDescent="0.25">
      <c r="A41" s="262"/>
      <c r="B41" s="73" t="s">
        <v>492</v>
      </c>
      <c r="C41" s="243">
        <v>3263</v>
      </c>
      <c r="D41" s="157">
        <v>1521301040</v>
      </c>
      <c r="E41" s="249" t="s">
        <v>468</v>
      </c>
      <c r="F41" s="245" t="s">
        <v>459</v>
      </c>
      <c r="G41" s="249" t="s">
        <v>466</v>
      </c>
      <c r="H41" s="249" t="s">
        <v>493</v>
      </c>
      <c r="I41" s="240" t="s">
        <v>451</v>
      </c>
      <c r="J41" s="240" t="s">
        <v>467</v>
      </c>
    </row>
    <row r="42" spans="1:10" ht="102" x14ac:dyDescent="0.25">
      <c r="A42" s="262"/>
      <c r="B42" s="73" t="s">
        <v>494</v>
      </c>
      <c r="C42" s="248"/>
      <c r="D42" s="157">
        <v>1636861660</v>
      </c>
      <c r="E42" s="250"/>
      <c r="F42" s="247"/>
      <c r="G42" s="251"/>
      <c r="H42" s="251"/>
      <c r="I42" s="241"/>
      <c r="J42" s="241"/>
    </row>
    <row r="43" spans="1:10" ht="102" x14ac:dyDescent="0.25">
      <c r="A43" s="262"/>
      <c r="B43" s="73" t="s">
        <v>495</v>
      </c>
      <c r="C43" s="244"/>
      <c r="D43" s="157">
        <v>52692500</v>
      </c>
      <c r="E43" s="63" t="s">
        <v>469</v>
      </c>
      <c r="F43" s="158" t="s">
        <v>459</v>
      </c>
      <c r="G43" s="250"/>
      <c r="H43" s="250"/>
      <c r="I43" s="242"/>
      <c r="J43" s="242"/>
    </row>
    <row r="44" spans="1:10" ht="51" x14ac:dyDescent="0.25">
      <c r="A44" s="262"/>
      <c r="B44" s="73" t="s">
        <v>496</v>
      </c>
      <c r="C44" s="243" t="s">
        <v>432</v>
      </c>
      <c r="D44" s="222">
        <v>319464000</v>
      </c>
      <c r="E44" s="211" t="s">
        <v>460</v>
      </c>
      <c r="F44" s="245" t="s">
        <v>459</v>
      </c>
      <c r="G44" s="211" t="s">
        <v>457</v>
      </c>
      <c r="H44" s="211" t="s">
        <v>497</v>
      </c>
      <c r="I44" s="222" t="s">
        <v>440</v>
      </c>
      <c r="J44" s="222" t="s">
        <v>458</v>
      </c>
    </row>
    <row r="45" spans="1:10" ht="51" x14ac:dyDescent="0.25">
      <c r="A45" s="262"/>
      <c r="B45" s="73" t="s">
        <v>498</v>
      </c>
      <c r="C45" s="244"/>
      <c r="D45" s="224"/>
      <c r="E45" s="221"/>
      <c r="F45" s="246"/>
      <c r="G45" s="221"/>
      <c r="H45" s="221"/>
      <c r="I45" s="223"/>
      <c r="J45" s="223"/>
    </row>
    <row r="46" spans="1:10" ht="85.5" x14ac:dyDescent="0.25">
      <c r="A46" s="262"/>
      <c r="B46" s="73" t="s">
        <v>499</v>
      </c>
      <c r="C46" s="99" t="s">
        <v>464</v>
      </c>
      <c r="D46" s="86">
        <v>77220000</v>
      </c>
      <c r="E46" s="212"/>
      <c r="F46" s="247"/>
      <c r="G46" s="212"/>
      <c r="H46" s="212"/>
      <c r="I46" s="224"/>
      <c r="J46" s="224"/>
    </row>
    <row r="47" spans="1:10" ht="25.5" x14ac:dyDescent="0.25">
      <c r="A47" s="263"/>
      <c r="B47" s="67" t="s">
        <v>586</v>
      </c>
      <c r="C47" s="187">
        <v>200000000</v>
      </c>
      <c r="D47" s="153">
        <v>146413200</v>
      </c>
      <c r="E47" s="63" t="s">
        <v>588</v>
      </c>
      <c r="F47" s="158" t="s">
        <v>459</v>
      </c>
      <c r="G47" s="63" t="s">
        <v>589</v>
      </c>
      <c r="H47" s="63" t="s">
        <v>590</v>
      </c>
      <c r="I47" s="187" t="s">
        <v>591</v>
      </c>
      <c r="J47" s="187" t="s">
        <v>592</v>
      </c>
    </row>
    <row r="48" spans="1:10" ht="15" customHeight="1" x14ac:dyDescent="0.25">
      <c r="B48" s="210" t="s">
        <v>433</v>
      </c>
      <c r="C48" s="210"/>
      <c r="D48" s="210"/>
      <c r="E48" s="210"/>
      <c r="F48" s="210"/>
      <c r="G48" s="210"/>
      <c r="H48" s="210"/>
      <c r="I48" s="210"/>
    </row>
  </sheetData>
  <mergeCells count="42">
    <mergeCell ref="H33:H34"/>
    <mergeCell ref="I33:I34"/>
    <mergeCell ref="J33:J34"/>
    <mergeCell ref="E37:E38"/>
    <mergeCell ref="F37:F38"/>
    <mergeCell ref="G37:G38"/>
    <mergeCell ref="H37:H38"/>
    <mergeCell ref="I37:I38"/>
    <mergeCell ref="J37:J38"/>
    <mergeCell ref="H18:H24"/>
    <mergeCell ref="I18:I24"/>
    <mergeCell ref="J18:J24"/>
    <mergeCell ref="E29:E32"/>
    <mergeCell ref="F29:F32"/>
    <mergeCell ref="G29:G32"/>
    <mergeCell ref="H29:H32"/>
    <mergeCell ref="I29:I32"/>
    <mergeCell ref="J29:J32"/>
    <mergeCell ref="A8:E8"/>
    <mergeCell ref="E18:E24"/>
    <mergeCell ref="F18:F24"/>
    <mergeCell ref="G18:G24"/>
    <mergeCell ref="E33:E34"/>
    <mergeCell ref="F33:F34"/>
    <mergeCell ref="G33:G34"/>
    <mergeCell ref="A11:A47"/>
    <mergeCell ref="B48:I48"/>
    <mergeCell ref="C41:C43"/>
    <mergeCell ref="E41:E42"/>
    <mergeCell ref="F41:F42"/>
    <mergeCell ref="G41:G43"/>
    <mergeCell ref="H41:H43"/>
    <mergeCell ref="I41:I43"/>
    <mergeCell ref="J41:J43"/>
    <mergeCell ref="C44:C45"/>
    <mergeCell ref="D44:D45"/>
    <mergeCell ref="E44:E46"/>
    <mergeCell ref="F44:F46"/>
    <mergeCell ref="G44:G46"/>
    <mergeCell ref="H44:H46"/>
    <mergeCell ref="I44:I46"/>
    <mergeCell ref="J44:J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2 дугаар хавсралт</vt:lpstr>
      <vt:lpstr>9 дүгээр хавсралт</vt:lpstr>
      <vt:lpstr>3 дугаар хавсралт</vt:lpstr>
      <vt:lpstr>5 дугаар хавсралт</vt:lpstr>
      <vt:lpstr>6 дугаар хавсралт</vt:lpstr>
      <vt:lpstr>7 дугаар хавсралт</vt:lpstr>
      <vt:lpstr>8 дугаар хавсралт</vt:lpstr>
      <vt:lpstr>10 дугаар хавсралт</vt:lpstr>
      <vt:lpstr>22 дугаар хавсралт</vt:lpstr>
      <vt:lpstr>23 дугаар хавсралт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Баярмаа.Б энг НХЖХГ</dc:creator>
  <cp:lastModifiedBy>Dell</cp:lastModifiedBy>
  <cp:lastPrinted>2016-07-04T02:18:52Z</cp:lastPrinted>
  <dcterms:created xsi:type="dcterms:W3CDTF">2015-11-02T08:20:31Z</dcterms:created>
  <dcterms:modified xsi:type="dcterms:W3CDTF">2016-09-21T09:06:12Z</dcterms:modified>
</cp:coreProperties>
</file>