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485" activeTab="1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9" i="1" l="1"/>
  <c r="F35" i="1"/>
  <c r="F34" i="1"/>
  <c r="E34" i="1"/>
  <c r="D34" i="1"/>
  <c r="C34" i="1"/>
  <c r="F32" i="1"/>
  <c r="F31" i="1"/>
  <c r="F30" i="1"/>
  <c r="E29" i="1"/>
  <c r="F29" i="1" s="1"/>
  <c r="D29" i="1"/>
  <c r="C29" i="1"/>
  <c r="F27" i="1"/>
  <c r="F26" i="1"/>
  <c r="E26" i="1"/>
  <c r="D26" i="1"/>
  <c r="C26" i="1"/>
  <c r="F25" i="1"/>
  <c r="E24" i="1"/>
  <c r="D24" i="1"/>
  <c r="F24" i="1" s="1"/>
  <c r="C24" i="1"/>
  <c r="C12" i="1" s="1"/>
  <c r="C11" i="1" s="1"/>
  <c r="F23" i="1"/>
  <c r="F22" i="1"/>
  <c r="F21" i="1"/>
  <c r="F20" i="1"/>
  <c r="F19" i="1"/>
  <c r="F18" i="1"/>
  <c r="F17" i="1"/>
  <c r="F16" i="1"/>
  <c r="F13" i="1" s="1"/>
  <c r="F12" i="1" s="1"/>
  <c r="F11" i="1" s="1"/>
  <c r="F15" i="1"/>
  <c r="F14" i="1"/>
  <c r="E13" i="1"/>
  <c r="D13" i="1"/>
  <c r="C13" i="1"/>
  <c r="E12" i="1"/>
  <c r="E11" i="1"/>
  <c r="D12" i="1" l="1"/>
  <c r="D11" i="1" s="1"/>
</calcChain>
</file>

<file path=xl/sharedStrings.xml><?xml version="1.0" encoding="utf-8"?>
<sst xmlns="http://schemas.openxmlformats.org/spreadsheetml/2006/main" count="171" uniqueCount="153">
  <si>
    <t>Шилэн дансны цахим хуудсанд тавигдах мэдээллийн агуулга,</t>
  </si>
  <si>
    <t>нийтлэг стандартыг тогтоох тухай журмын 2 дугаар хавсралт</t>
  </si>
  <si>
    <t>ТӨСВИЙН ГҮЙЦЭТГЭЛИЙГ БАТЛАГДСАН ТӨСВИЙН ТӨЛӨВЛӨГӨӨТЭЙ</t>
  </si>
  <si>
    <t xml:space="preserve"> ХАРЬЦУУЛСАН ХАРЬЦУУЛАЛТ</t>
  </si>
  <si>
    <t>/Хуулийн 6.2.1, 6.2.2, 6.2.3, 6.2.6, 6.3.2, 6.3.3, 6.3.8 заалтын хүрээнд/</t>
  </si>
  <si>
    <t>Төсвийн ерөнхийлөн захирагчийн нэр: Хууль зүйн яам</t>
  </si>
  <si>
    <t>Төсвийн захирагчийн нэр: Цагдаагийн Ерөнхий газар,  Санхүү, хангамжийн газар</t>
  </si>
  <si>
    <t>/төгрөгөөр/</t>
  </si>
  <si>
    <t>д/д</t>
  </si>
  <si>
    <t>Төсвийн байгууллага/эдийн засгийн ангилал</t>
  </si>
  <si>
    <t>Батлагдсан төсөв</t>
  </si>
  <si>
    <t>ГҮЙЦЭТГЭЛ /өссөн дүнгээр/</t>
  </si>
  <si>
    <t>Хэмнэлт/ хэтрэлт</t>
  </si>
  <si>
    <t>жилээр</t>
  </si>
  <si>
    <t>тайлант үе /өссөн дүнгээр/</t>
  </si>
  <si>
    <t>дүн</t>
  </si>
  <si>
    <t>Тайлбар</t>
  </si>
  <si>
    <t>1</t>
  </si>
  <si>
    <t>НИЙТ ЗАРЛАГА ба ЦЭВЭР ЗЭЭЛИЙН ДҮН</t>
  </si>
  <si>
    <t>2</t>
  </si>
  <si>
    <t xml:space="preserve">      УРСГАЛ ЗАРДАЛ</t>
  </si>
  <si>
    <t>3</t>
  </si>
  <si>
    <t xml:space="preserve">            БАРАА, ҮЙЛЧИЛГЭЭНИЙ ЗАРДАЛ</t>
  </si>
  <si>
    <t>4</t>
  </si>
  <si>
    <t>Цалин хөлс болон нэмэгдэл урамшил</t>
  </si>
  <si>
    <t>5</t>
  </si>
  <si>
    <t>Ажил олгогчоос нийгмийн даатгалд төлөгдөх шимтгэл</t>
  </si>
  <si>
    <t>6</t>
  </si>
  <si>
    <t>Байр ашиглалттай холбоотой тогтмол зардал</t>
  </si>
  <si>
    <t>7</t>
  </si>
  <si>
    <t>Хангамж бараа материалын зардал</t>
  </si>
  <si>
    <t>8</t>
  </si>
  <si>
    <t>Номативт зардал</t>
  </si>
  <si>
    <t>9</t>
  </si>
  <si>
    <t>Эд хогшил, урсгал засварын зардал</t>
  </si>
  <si>
    <t>10</t>
  </si>
  <si>
    <t>Томилолт, зочний зардал</t>
  </si>
  <si>
    <t>11</t>
  </si>
  <si>
    <t>Бусдаар гүйцэтгүүлсэн ажил үйлчилгээний төлбөр хураамж</t>
  </si>
  <si>
    <t>12</t>
  </si>
  <si>
    <t>Бараа үйлчилгээний бусад зардал</t>
  </si>
  <si>
    <t>Төвөлрүүлэх шилжүүлэг</t>
  </si>
  <si>
    <t>13</t>
  </si>
  <si>
    <t xml:space="preserve">      ТАТААС</t>
  </si>
  <si>
    <t>14</t>
  </si>
  <si>
    <t xml:space="preserve">      УРСГАЛ ШИЛЖҮҮЛЭГ</t>
  </si>
  <si>
    <t>15</t>
  </si>
  <si>
    <t xml:space="preserve">      НИЙГМИЙН ХАМГААЛАЛ</t>
  </si>
  <si>
    <t>16</t>
  </si>
  <si>
    <t>Ажил олгогчоос олгох тэтгэмж, урамшуулал</t>
  </si>
  <si>
    <t>17</t>
  </si>
  <si>
    <t>Төрөөс иргэдэд үзүүлэх бусад тэтгэмж, дэмжлэг</t>
  </si>
  <si>
    <t>18</t>
  </si>
  <si>
    <t xml:space="preserve">     ХӨРӨНГИЙН ЗАРДАЛ</t>
  </si>
  <si>
    <t>19</t>
  </si>
  <si>
    <t xml:space="preserve">           ХӨРӨНГӨ ОРУУЛАЛТ</t>
  </si>
  <si>
    <t>20</t>
  </si>
  <si>
    <t xml:space="preserve">           ИХ ЗАСВАР</t>
  </si>
  <si>
    <t>21</t>
  </si>
  <si>
    <t xml:space="preserve">           ТОНОГ ТӨХӨӨРӨМЖ</t>
  </si>
  <si>
    <t>22</t>
  </si>
  <si>
    <t xml:space="preserve">    ЭРГЭЖ ТӨЛӨГДӨХ ТӨЛБӨРИЙГ ХАССАН ЦЭВЭР ЗЭЭЛ</t>
  </si>
  <si>
    <t>23</t>
  </si>
  <si>
    <t>ЗАРДЛЫГ САНХҮҮЖҮҮЛЭХ ЭХ ҮҮСВЭР</t>
  </si>
  <si>
    <t>24</t>
  </si>
  <si>
    <t>Улсын төсвөөс санхүүжих</t>
  </si>
  <si>
    <t>25</t>
  </si>
  <si>
    <t>Орон нутгийн төсвөөс санхүүжих</t>
  </si>
  <si>
    <t>26</t>
  </si>
  <si>
    <t>Нийгмийн даатгалын сангийн төсвөөс санхүүжих</t>
  </si>
  <si>
    <t>27</t>
  </si>
  <si>
    <t>Хүний хөгжил сангийн төсвөөс санхүүжих</t>
  </si>
  <si>
    <t>28</t>
  </si>
  <si>
    <t>Төсөвт байгууллагын үйл ажиллагаанаас</t>
  </si>
  <si>
    <t>29</t>
  </si>
  <si>
    <t>Тусламжийн эх үүсвэрээс санхүүжих</t>
  </si>
  <si>
    <t>30</t>
  </si>
  <si>
    <t>Гадаад эх үүсвэрээс санхүүжих</t>
  </si>
  <si>
    <t>31</t>
  </si>
  <si>
    <t>Бусад эх үүсвэр</t>
  </si>
  <si>
    <t xml:space="preserve">нийтлэг стандартыг тогтоох тухай журмын 9-р хавсралт </t>
  </si>
  <si>
    <t>Төсвийн ерөнхийлэн захирагч: Цагдаагийн ерөнхий газар</t>
  </si>
  <si>
    <t>Төсвийн захирагчийн нэр: Санхүүгийн хангамжийн газар</t>
  </si>
  <si>
    <t xml:space="preserve">                      Дансны дугаар</t>
  </si>
  <si>
    <t>Цалингийн зардлаас бусад 5 сая төгрөгөөс дээш 
үнийн дүн бүхий орлого зарлагын 2015 оны 12 сарын мөнгөн гүйлгээ</t>
  </si>
  <si>
    <t>Огноо</t>
  </si>
  <si>
    <t xml:space="preserve">Харилцагч байгууллага </t>
  </si>
  <si>
    <t xml:space="preserve">орлого </t>
  </si>
  <si>
    <t xml:space="preserve">зарлага </t>
  </si>
  <si>
    <t xml:space="preserve">Гүйлгээний утга </t>
  </si>
  <si>
    <t>Сангийн яам-ХЗЯ***</t>
  </si>
  <si>
    <t>Гэрээ №93  богино ханцуйтай цагаан цамц</t>
  </si>
  <si>
    <t>Смартсолюшнз ХХК</t>
  </si>
  <si>
    <t>Жолооны їнэмлэхний бэлдэцийн їнэ</t>
  </si>
  <si>
    <t>Петровис карт ХХК</t>
  </si>
  <si>
    <t xml:space="preserve">Шатахууны їнэ </t>
  </si>
  <si>
    <t>Цагдаагийн академи.</t>
  </si>
  <si>
    <t>Нормын хувцасны їнэ</t>
  </si>
  <si>
    <t>Жинсчулуу ХХК</t>
  </si>
  <si>
    <t>Гэрээ № 99 євлийн малгай</t>
  </si>
  <si>
    <t>Гэрээ №93 цамцны їлдэгдэл тєлбєр</t>
  </si>
  <si>
    <t>Мэдээлэл холбооны сїлжээ ХХК</t>
  </si>
  <si>
    <t>Сувгийн тїрээс 12 сар</t>
  </si>
  <si>
    <t xml:space="preserve">Интернэт тєлбєр 12 сарын тєлбєр </t>
  </si>
  <si>
    <t xml:space="preserve">Тусгай хэрэгсэлийн їнэ     </t>
  </si>
  <si>
    <t>Нийслэлийн цагдаагийн газар.</t>
  </si>
  <si>
    <t>Їнэт цаасны маягтны їнэ</t>
  </si>
  <si>
    <t>Цагийн аяс ХХК</t>
  </si>
  <si>
    <t>Нїїрсний  гэрээ №85  їлдэгдэл</t>
  </si>
  <si>
    <t>Цагаан шонхор УЇГ</t>
  </si>
  <si>
    <t>Євлийн хїрэм ємдний їнэ гэрээ №30 їлдэгдэл</t>
  </si>
  <si>
    <t>Зорбиом ХХК</t>
  </si>
  <si>
    <t>Євлийн хїрэм ємд їлдэгдэл тєлбєр гэрээ №15</t>
  </si>
  <si>
    <t>Бєртэ ТЄЇГ</t>
  </si>
  <si>
    <t>Албаны китель ємд Гэрээ №07 96</t>
  </si>
  <si>
    <t>Гаалийн ерєнхий газар</t>
  </si>
  <si>
    <t>0220151210Р00001 Цамцны гаалийн татвар</t>
  </si>
  <si>
    <t>Г Сэргэлэн-Од</t>
  </si>
  <si>
    <t>Хөдөө суманд тогтвор сууршилтай ажилласан 5 жил тутамд олгох мөнгөн урамшил</t>
  </si>
  <si>
    <t>Хїнсний 1 хэрэглээний зээлийн тєв / Хаан банк/</t>
  </si>
  <si>
    <t>Хөдөө суманд тогтвор сууршилтай ажилласан 5 жил тутамд олгох мөнгөн урамшил  29 хїн</t>
  </si>
  <si>
    <t>ЧД татварын хэлтэс</t>
  </si>
  <si>
    <t>9131825 татварт</t>
  </si>
  <si>
    <t>Хосмакс ХХК</t>
  </si>
  <si>
    <t>Тоног тєхєєрємжийн їнэ ХУД-2</t>
  </si>
  <si>
    <t>Туст Эр констракшн ХХК</t>
  </si>
  <si>
    <t>Засварын ажлын хєлс   ХУД-2</t>
  </si>
  <si>
    <t>Сутай сарьдаг ХХК</t>
  </si>
  <si>
    <t>Дорноговь аймаг Хєвсгєл сумын цагдаагийн кобаны санхїїжилт</t>
  </si>
  <si>
    <t>Шанданст хонгор ХХК</t>
  </si>
  <si>
    <t xml:space="preserve">Баянхонгор Галуут сумын цагдаагийн кобаны санх??жилт </t>
  </si>
  <si>
    <t>Баянхонгор аймаг Баянбулаг сумын цагдаагийн кабоны  санхїїжилт</t>
  </si>
  <si>
    <t>СДММ  ХХК</t>
  </si>
  <si>
    <t>Євєрхангай аймгийн Богд сумын цагдаагийн  кобан</t>
  </si>
  <si>
    <t>Єгєємєр уул ХХК</t>
  </si>
  <si>
    <t>Тєв аймаг Баяндэлгэр сум цагдаагийн кобаны санхїїжилт</t>
  </si>
  <si>
    <t>Єндєр цант ХХК</t>
  </si>
  <si>
    <t>Сэлэнгэ аймгийэ Жавхлант цагааннуур сум кобан санхїїжилт</t>
  </si>
  <si>
    <t>Тоног тєхєєрємжийн гаалийн татвар</t>
  </si>
  <si>
    <t>Тусгай хэрэгслийн їнэ HQh</t>
  </si>
  <si>
    <t>ЦОМА ХХК</t>
  </si>
  <si>
    <t xml:space="preserve">Засварын ажлын хєлс      </t>
  </si>
  <si>
    <t xml:space="preserve">Материалын їнэ </t>
  </si>
  <si>
    <t xml:space="preserve">Досстрой ХХК </t>
  </si>
  <si>
    <t>Баян-?лгийн аймгийн Бугат сумын кобан</t>
  </si>
  <si>
    <t>Сангийн яам</t>
  </si>
  <si>
    <t>Сангийн сайдын 352 тоот тушаалаар</t>
  </si>
  <si>
    <t>Сангийн сайдын 2010 оны №297 тушаалаар баталсан журмын дагуу нэр бүхий алба хаагчдад урамшуулал</t>
  </si>
  <si>
    <t>15.12.25</t>
  </si>
  <si>
    <t>Медиа профессионал ХХК</t>
  </si>
  <si>
    <t>Тоног тєхєєрємжийн їнэ</t>
  </si>
  <si>
    <t xml:space="preserve">Жолооны їнэмлэхний бэлдэцний їнэ Гэрээ 52 </t>
  </si>
  <si>
    <t xml:space="preserve">                       САНХҮҮ ХАНГАМЖИЙН ГАЗАР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</si>
</sst>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_);[Red]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5"/>
      <color theme="1"/>
      <name val="Times New Roman"/>
      <family val="1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name val="Sc-Tahoma"/>
      <charset val="204"/>
    </font>
    <font>
      <sz val="8"/>
      <name val="Sc-Tahoma"/>
      <family val="2"/>
    </font>
    <font>
      <sz val="10"/>
      <name val="Arial Mon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/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6" fillId="0" borderId="2" xfId="0" applyNumberFormat="1" applyFont="1" applyBorder="1"/>
    <xf numFmtId="49" fontId="7" fillId="0" borderId="2" xfId="0" applyNumberFormat="1" applyFont="1" applyBorder="1"/>
    <xf numFmtId="164" fontId="7" fillId="0" borderId="2" xfId="0" applyNumberFormat="1" applyFont="1" applyBorder="1"/>
    <xf numFmtId="164" fontId="6" fillId="0" borderId="2" xfId="0" applyNumberFormat="1" applyFont="1" applyBorder="1"/>
    <xf numFmtId="0" fontId="8" fillId="0" borderId="0" xfId="0" applyFont="1" applyAlignment="1">
      <alignment horizontal="right"/>
    </xf>
    <xf numFmtId="0" fontId="4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/>
    <xf numFmtId="0" fontId="10" fillId="0" borderId="0" xfId="0" applyFont="1"/>
    <xf numFmtId="0" fontId="9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14" fontId="11" fillId="0" borderId="5" xfId="0" applyNumberFormat="1" applyFont="1" applyFill="1" applyBorder="1" applyAlignment="1" applyProtection="1">
      <alignment horizontal="center" vertical="top" wrapText="1"/>
    </xf>
    <xf numFmtId="0" fontId="11" fillId="0" borderId="5" xfId="0" applyNumberFormat="1" applyFont="1" applyFill="1" applyBorder="1" applyAlignment="1" applyProtection="1">
      <alignment horizontal="left" vertical="top" wrapText="1"/>
    </xf>
    <xf numFmtId="0" fontId="12" fillId="0" borderId="5" xfId="0" applyNumberFormat="1" applyFont="1" applyFill="1" applyBorder="1" applyAlignment="1" applyProtection="1">
      <alignment horizontal="right" vertical="top" wrapText="1"/>
    </xf>
    <xf numFmtId="4" fontId="12" fillId="0" borderId="5" xfId="0" applyNumberFormat="1" applyFont="1" applyFill="1" applyBorder="1" applyAlignment="1" applyProtection="1">
      <alignment horizontal="right" vertical="top" wrapText="1"/>
    </xf>
    <xf numFmtId="0" fontId="12" fillId="0" borderId="5" xfId="0" applyNumberFormat="1" applyFont="1" applyFill="1" applyBorder="1" applyAlignment="1" applyProtection="1">
      <alignment horizontal="left" vertical="top" wrapText="1"/>
    </xf>
    <xf numFmtId="43" fontId="12" fillId="0" borderId="5" xfId="1" applyFont="1" applyFill="1" applyBorder="1" applyAlignment="1" applyProtection="1">
      <alignment horizontal="right" vertical="top" wrapText="1"/>
    </xf>
    <xf numFmtId="0" fontId="11" fillId="0" borderId="5" xfId="0" applyNumberFormat="1" applyFont="1" applyFill="1" applyBorder="1" applyAlignment="1" applyProtection="1">
      <alignment horizontal="center" vertical="top" wrapText="1"/>
    </xf>
    <xf numFmtId="0" fontId="11" fillId="0" borderId="5" xfId="0" applyNumberFormat="1" applyFont="1" applyFill="1" applyBorder="1" applyAlignment="1" applyProtection="1">
      <alignment horizontal="right" vertical="top" wrapText="1"/>
    </xf>
    <xf numFmtId="4" fontId="11" fillId="0" borderId="5" xfId="0" applyNumberFormat="1" applyFont="1" applyFill="1" applyBorder="1" applyAlignment="1" applyProtection="1">
      <alignment horizontal="right" vertical="top" wrapText="1"/>
    </xf>
    <xf numFmtId="0" fontId="12" fillId="0" borderId="0" xfId="0" applyNumberFormat="1" applyFont="1" applyFill="1" applyBorder="1" applyAlignment="1" applyProtection="1">
      <alignment horizontal="center" vertical="top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Font="1" applyBorder="1"/>
    <xf numFmtId="0" fontId="12" fillId="0" borderId="0" xfId="0" applyNumberFormat="1" applyFont="1" applyFill="1" applyBorder="1" applyAlignment="1" applyProtection="1">
      <alignment horizontal="right" vertical="top" wrapText="1"/>
    </xf>
    <xf numFmtId="0" fontId="13" fillId="0" borderId="0" xfId="2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B9" sqref="B9:B10"/>
    </sheetView>
  </sheetViews>
  <sheetFormatPr defaultRowHeight="15" x14ac:dyDescent="0.25"/>
  <cols>
    <col min="1" max="1" width="6.28515625" customWidth="1"/>
    <col min="2" max="2" width="51.140625" bestFit="1" customWidth="1"/>
    <col min="3" max="3" width="15.85546875" bestFit="1" customWidth="1"/>
    <col min="4" max="5" width="15.85546875" customWidth="1"/>
    <col min="6" max="6" width="14.85546875" customWidth="1"/>
    <col min="7" max="7" width="20.85546875" customWidth="1"/>
  </cols>
  <sheetData>
    <row r="1" spans="1:7" x14ac:dyDescent="0.25">
      <c r="C1" s="1"/>
      <c r="D1" s="1"/>
      <c r="E1" s="1" t="s">
        <v>0</v>
      </c>
    </row>
    <row r="2" spans="1:7" x14ac:dyDescent="0.25">
      <c r="C2" s="1"/>
      <c r="D2" s="1"/>
      <c r="E2" s="1" t="s">
        <v>1</v>
      </c>
    </row>
    <row r="3" spans="1:7" x14ac:dyDescent="0.25">
      <c r="B3" s="2"/>
      <c r="C3" s="2"/>
      <c r="D3" s="2"/>
      <c r="E3" s="2"/>
    </row>
    <row r="4" spans="1:7" ht="19.5" x14ac:dyDescent="0.25">
      <c r="A4" s="3" t="s">
        <v>2</v>
      </c>
      <c r="B4" s="3"/>
      <c r="C4" s="3"/>
      <c r="D4" s="3"/>
      <c r="E4" s="3"/>
      <c r="F4" s="3"/>
      <c r="G4" s="3"/>
    </row>
    <row r="5" spans="1:7" ht="19.5" x14ac:dyDescent="0.25">
      <c r="A5" s="3" t="s">
        <v>3</v>
      </c>
      <c r="B5" s="3"/>
      <c r="C5" s="3"/>
      <c r="D5" s="3"/>
      <c r="E5" s="3"/>
      <c r="F5" s="3"/>
      <c r="G5" s="3"/>
    </row>
    <row r="6" spans="1:7" x14ac:dyDescent="0.25">
      <c r="D6" s="4"/>
      <c r="E6" s="4"/>
      <c r="F6" s="4"/>
      <c r="G6" s="4" t="s">
        <v>4</v>
      </c>
    </row>
    <row r="7" spans="1:7" x14ac:dyDescent="0.25">
      <c r="A7" t="s">
        <v>5</v>
      </c>
      <c r="B7" s="5"/>
    </row>
    <row r="8" spans="1:7" x14ac:dyDescent="0.25">
      <c r="A8" t="s">
        <v>6</v>
      </c>
      <c r="G8" s="6" t="s">
        <v>7</v>
      </c>
    </row>
    <row r="9" spans="1:7" x14ac:dyDescent="0.25">
      <c r="A9" s="7" t="s">
        <v>8</v>
      </c>
      <c r="B9" s="7" t="s">
        <v>9</v>
      </c>
      <c r="C9" s="8" t="s">
        <v>10</v>
      </c>
      <c r="D9" s="8"/>
      <c r="E9" s="9" t="s">
        <v>11</v>
      </c>
      <c r="F9" s="8" t="s">
        <v>12</v>
      </c>
      <c r="G9" s="8"/>
    </row>
    <row r="10" spans="1:7" ht="30" x14ac:dyDescent="0.25">
      <c r="A10" s="10"/>
      <c r="B10" s="10"/>
      <c r="C10" s="11" t="s">
        <v>13</v>
      </c>
      <c r="D10" s="12" t="s">
        <v>14</v>
      </c>
      <c r="E10" s="13"/>
      <c r="F10" s="11" t="s">
        <v>15</v>
      </c>
      <c r="G10" s="12" t="s">
        <v>16</v>
      </c>
    </row>
    <row r="11" spans="1:7" x14ac:dyDescent="0.25">
      <c r="A11" s="14" t="s">
        <v>17</v>
      </c>
      <c r="B11" s="15" t="s">
        <v>18</v>
      </c>
      <c r="C11" s="16">
        <f>+C12</f>
        <v>17964183400</v>
      </c>
      <c r="D11" s="16">
        <f t="shared" ref="D11:F11" si="0">+D12</f>
        <v>17763078400</v>
      </c>
      <c r="E11" s="16">
        <f t="shared" si="0"/>
        <v>17320529722.489998</v>
      </c>
      <c r="F11" s="16">
        <f t="shared" si="0"/>
        <v>442548677.51000011</v>
      </c>
      <c r="G11" s="16"/>
    </row>
    <row r="12" spans="1:7" x14ac:dyDescent="0.25">
      <c r="A12" s="14" t="s">
        <v>19</v>
      </c>
      <c r="B12" s="15" t="s">
        <v>20</v>
      </c>
      <c r="C12" s="16">
        <f>+C13+C24</f>
        <v>17964183400</v>
      </c>
      <c r="D12" s="16">
        <f t="shared" ref="D12:F12" si="1">+D13+D24</f>
        <v>17763078400</v>
      </c>
      <c r="E12" s="16">
        <f t="shared" si="1"/>
        <v>17320529722.489998</v>
      </c>
      <c r="F12" s="16">
        <f t="shared" si="1"/>
        <v>442548677.51000011</v>
      </c>
      <c r="G12" s="16"/>
    </row>
    <row r="13" spans="1:7" x14ac:dyDescent="0.25">
      <c r="A13" s="14" t="s">
        <v>21</v>
      </c>
      <c r="B13" s="15" t="s">
        <v>22</v>
      </c>
      <c r="C13" s="16">
        <f>SUM(C14:C22)</f>
        <v>14225392600</v>
      </c>
      <c r="D13" s="16">
        <f t="shared" ref="D13" si="2">SUM(D14:D22)</f>
        <v>14066221800</v>
      </c>
      <c r="E13" s="16">
        <f>SUM(E14:E23)</f>
        <v>13658985124.49</v>
      </c>
      <c r="F13" s="16">
        <f>SUM(F14:F23)</f>
        <v>407236675.51000011</v>
      </c>
      <c r="G13" s="16"/>
    </row>
    <row r="14" spans="1:7" x14ac:dyDescent="0.25">
      <c r="A14" s="14" t="s">
        <v>23</v>
      </c>
      <c r="B14" s="14" t="s">
        <v>24</v>
      </c>
      <c r="C14" s="17">
        <v>6686229800</v>
      </c>
      <c r="D14" s="17">
        <v>6686229800</v>
      </c>
      <c r="E14" s="17">
        <v>6686169472</v>
      </c>
      <c r="F14" s="17">
        <f>+D14-E14</f>
        <v>60328</v>
      </c>
      <c r="G14" s="17"/>
    </row>
    <row r="15" spans="1:7" x14ac:dyDescent="0.25">
      <c r="A15" s="14" t="s">
        <v>25</v>
      </c>
      <c r="B15" s="14" t="s">
        <v>26</v>
      </c>
      <c r="C15" s="17">
        <v>164224400</v>
      </c>
      <c r="D15" s="17">
        <v>164224400</v>
      </c>
      <c r="E15" s="17">
        <v>153942155</v>
      </c>
      <c r="F15" s="17">
        <f t="shared" ref="F15:F25" si="3">+D15-E15</f>
        <v>10282245</v>
      </c>
      <c r="G15" s="17"/>
    </row>
    <row r="16" spans="1:7" x14ac:dyDescent="0.25">
      <c r="A16" s="14" t="s">
        <v>27</v>
      </c>
      <c r="B16" s="14" t="s">
        <v>28</v>
      </c>
      <c r="C16" s="17">
        <v>515706500</v>
      </c>
      <c r="D16" s="17">
        <v>515706500</v>
      </c>
      <c r="E16" s="17">
        <v>377559104.13</v>
      </c>
      <c r="F16" s="17">
        <f t="shared" si="3"/>
        <v>138147395.87</v>
      </c>
      <c r="G16" s="17"/>
    </row>
    <row r="17" spans="1:7" x14ac:dyDescent="0.25">
      <c r="A17" s="14" t="s">
        <v>29</v>
      </c>
      <c r="B17" s="14" t="s">
        <v>30</v>
      </c>
      <c r="C17" s="17">
        <v>380827900</v>
      </c>
      <c r="D17" s="17">
        <v>373828600</v>
      </c>
      <c r="E17" s="17">
        <v>370713381.02999997</v>
      </c>
      <c r="F17" s="17">
        <f t="shared" si="3"/>
        <v>3115218.9700000286</v>
      </c>
      <c r="G17" s="17"/>
    </row>
    <row r="18" spans="1:7" x14ac:dyDescent="0.25">
      <c r="A18" s="14" t="s">
        <v>31</v>
      </c>
      <c r="B18" s="14" t="s">
        <v>32</v>
      </c>
      <c r="C18" s="17">
        <v>3980329600</v>
      </c>
      <c r="D18" s="17">
        <v>3980329600</v>
      </c>
      <c r="E18" s="17">
        <v>3608036827.3699999</v>
      </c>
      <c r="F18" s="17">
        <f t="shared" si="3"/>
        <v>372292772.63000011</v>
      </c>
      <c r="G18" s="17"/>
    </row>
    <row r="19" spans="1:7" x14ac:dyDescent="0.25">
      <c r="A19" s="14" t="s">
        <v>33</v>
      </c>
      <c r="B19" s="14" t="s">
        <v>34</v>
      </c>
      <c r="C19" s="17">
        <v>490122100</v>
      </c>
      <c r="D19" s="17">
        <v>478555100</v>
      </c>
      <c r="E19" s="17">
        <v>418680780</v>
      </c>
      <c r="F19" s="17">
        <f t="shared" si="3"/>
        <v>59874320</v>
      </c>
      <c r="G19" s="17"/>
    </row>
    <row r="20" spans="1:7" x14ac:dyDescent="0.25">
      <c r="A20" s="14" t="s">
        <v>35</v>
      </c>
      <c r="B20" s="14" t="s">
        <v>36</v>
      </c>
      <c r="C20" s="17">
        <v>118349800</v>
      </c>
      <c r="D20" s="17">
        <v>111203500</v>
      </c>
      <c r="E20" s="17">
        <v>95828565</v>
      </c>
      <c r="F20" s="17">
        <f t="shared" si="3"/>
        <v>15374935</v>
      </c>
      <c r="G20" s="17"/>
    </row>
    <row r="21" spans="1:7" x14ac:dyDescent="0.25">
      <c r="A21" s="14" t="s">
        <v>37</v>
      </c>
      <c r="B21" s="14" t="s">
        <v>38</v>
      </c>
      <c r="C21" s="17">
        <v>1781320500</v>
      </c>
      <c r="D21" s="17">
        <v>1647862300</v>
      </c>
      <c r="E21" s="17">
        <v>1598933499.2</v>
      </c>
      <c r="F21" s="17">
        <f t="shared" si="3"/>
        <v>48928800.799999952</v>
      </c>
      <c r="G21" s="17"/>
    </row>
    <row r="22" spans="1:7" x14ac:dyDescent="0.25">
      <c r="A22" s="14" t="s">
        <v>39</v>
      </c>
      <c r="B22" s="14" t="s">
        <v>40</v>
      </c>
      <c r="C22" s="17">
        <v>108282000</v>
      </c>
      <c r="D22" s="17">
        <v>108282000</v>
      </c>
      <c r="E22" s="17">
        <v>83336207</v>
      </c>
      <c r="F22" s="17">
        <f t="shared" si="3"/>
        <v>24945793</v>
      </c>
      <c r="G22" s="17"/>
    </row>
    <row r="23" spans="1:7" x14ac:dyDescent="0.25">
      <c r="A23" s="14"/>
      <c r="B23" s="14" t="s">
        <v>41</v>
      </c>
      <c r="C23" s="17"/>
      <c r="D23" s="17"/>
      <c r="E23" s="17">
        <v>265785133.75999999</v>
      </c>
      <c r="F23" s="17">
        <f t="shared" si="3"/>
        <v>-265785133.75999999</v>
      </c>
      <c r="G23" s="17"/>
    </row>
    <row r="24" spans="1:7" x14ac:dyDescent="0.25">
      <c r="A24" s="14" t="s">
        <v>42</v>
      </c>
      <c r="B24" s="15" t="s">
        <v>43</v>
      </c>
      <c r="C24" s="16">
        <f>C25+C26</f>
        <v>3738790800</v>
      </c>
      <c r="D24" s="16">
        <f>D25+D26</f>
        <v>3696856600</v>
      </c>
      <c r="E24" s="16">
        <f>E25+E26</f>
        <v>3661544598</v>
      </c>
      <c r="F24" s="17">
        <f t="shared" si="3"/>
        <v>35312002</v>
      </c>
      <c r="G24" s="16"/>
    </row>
    <row r="25" spans="1:7" x14ac:dyDescent="0.25">
      <c r="A25" s="14" t="s">
        <v>44</v>
      </c>
      <c r="B25" s="15" t="s">
        <v>45</v>
      </c>
      <c r="C25" s="16">
        <v>39325000</v>
      </c>
      <c r="D25" s="16">
        <v>39325000</v>
      </c>
      <c r="E25" s="16">
        <v>34086360</v>
      </c>
      <c r="F25" s="17">
        <f t="shared" si="3"/>
        <v>5238640</v>
      </c>
      <c r="G25" s="16"/>
    </row>
    <row r="26" spans="1:7" x14ac:dyDescent="0.25">
      <c r="A26" s="14" t="s">
        <v>46</v>
      </c>
      <c r="B26" s="15" t="s">
        <v>47</v>
      </c>
      <c r="C26" s="16">
        <f>+C27</f>
        <v>3699465800</v>
      </c>
      <c r="D26" s="16">
        <f t="shared" ref="D26:F26" si="4">+D27</f>
        <v>3657531600</v>
      </c>
      <c r="E26" s="16">
        <f t="shared" si="4"/>
        <v>3627458238</v>
      </c>
      <c r="F26" s="16">
        <f t="shared" si="4"/>
        <v>30073362</v>
      </c>
      <c r="G26" s="16"/>
    </row>
    <row r="27" spans="1:7" x14ac:dyDescent="0.25">
      <c r="A27" s="14" t="s">
        <v>48</v>
      </c>
      <c r="B27" s="14" t="s">
        <v>49</v>
      </c>
      <c r="C27" s="17">
        <v>3699465800</v>
      </c>
      <c r="D27" s="17">
        <v>3657531600</v>
      </c>
      <c r="E27" s="17">
        <v>3627458238</v>
      </c>
      <c r="F27" s="17">
        <f>+D27-E27</f>
        <v>30073362</v>
      </c>
      <c r="G27" s="17"/>
    </row>
    <row r="28" spans="1:7" x14ac:dyDescent="0.25">
      <c r="A28" s="14" t="s">
        <v>50</v>
      </c>
      <c r="B28" s="14" t="s">
        <v>51</v>
      </c>
      <c r="C28" s="17"/>
      <c r="D28" s="17"/>
      <c r="E28" s="17"/>
      <c r="F28" s="17"/>
      <c r="G28" s="17"/>
    </row>
    <row r="29" spans="1:7" x14ac:dyDescent="0.25">
      <c r="A29" s="14" t="s">
        <v>52</v>
      </c>
      <c r="B29" s="15" t="s">
        <v>53</v>
      </c>
      <c r="C29" s="16">
        <f>C30+C31+C32</f>
        <v>3647000000</v>
      </c>
      <c r="D29" s="16">
        <f t="shared" ref="D29:E29" si="5">D30+D31+D32</f>
        <v>3647000000</v>
      </c>
      <c r="E29" s="16">
        <f t="shared" si="5"/>
        <v>2840833989.8299999</v>
      </c>
      <c r="F29" s="17">
        <f t="shared" ref="F29:F32" si="6">+D29-E29</f>
        <v>806166010.17000008</v>
      </c>
      <c r="G29" s="16"/>
    </row>
    <row r="30" spans="1:7" x14ac:dyDescent="0.25">
      <c r="A30" s="14" t="s">
        <v>54</v>
      </c>
      <c r="B30" s="15" t="s">
        <v>55</v>
      </c>
      <c r="C30" s="16">
        <v>2000000000</v>
      </c>
      <c r="D30" s="16">
        <v>2000000000</v>
      </c>
      <c r="E30" s="16">
        <v>1864531163</v>
      </c>
      <c r="F30" s="17">
        <f t="shared" si="6"/>
        <v>135468837</v>
      </c>
      <c r="G30" s="16"/>
    </row>
    <row r="31" spans="1:7" x14ac:dyDescent="0.25">
      <c r="A31" s="14" t="s">
        <v>56</v>
      </c>
      <c r="B31" s="15" t="s">
        <v>57</v>
      </c>
      <c r="C31" s="16"/>
      <c r="D31" s="16"/>
      <c r="E31" s="16"/>
      <c r="F31" s="17">
        <f t="shared" si="6"/>
        <v>0</v>
      </c>
      <c r="G31" s="16"/>
    </row>
    <row r="32" spans="1:7" x14ac:dyDescent="0.25">
      <c r="A32" s="14" t="s">
        <v>58</v>
      </c>
      <c r="B32" s="15" t="s">
        <v>59</v>
      </c>
      <c r="C32" s="16">
        <v>1647000000</v>
      </c>
      <c r="D32" s="16">
        <v>1647000000</v>
      </c>
      <c r="E32" s="16">
        <v>976302826.83000004</v>
      </c>
      <c r="F32" s="17">
        <f t="shared" si="6"/>
        <v>670697173.16999996</v>
      </c>
      <c r="G32" s="16"/>
    </row>
    <row r="33" spans="1:7" x14ac:dyDescent="0.25">
      <c r="A33" s="14" t="s">
        <v>60</v>
      </c>
      <c r="B33" s="15" t="s">
        <v>61</v>
      </c>
      <c r="C33" s="16"/>
      <c r="D33" s="16"/>
      <c r="E33" s="16"/>
      <c r="F33" s="16"/>
      <c r="G33" s="16"/>
    </row>
    <row r="34" spans="1:7" x14ac:dyDescent="0.25">
      <c r="A34" s="14" t="s">
        <v>62</v>
      </c>
      <c r="B34" s="15" t="s">
        <v>63</v>
      </c>
      <c r="C34" s="16">
        <f>C35+C39</f>
        <v>17964183400</v>
      </c>
      <c r="D34" s="16">
        <f t="shared" ref="D34:E34" si="7">D35+D39</f>
        <v>17763078400</v>
      </c>
      <c r="E34" s="16">
        <f t="shared" si="7"/>
        <v>17320529722.490002</v>
      </c>
      <c r="F34" s="16">
        <f>+D34-E34</f>
        <v>442548677.50999832</v>
      </c>
      <c r="G34" s="16"/>
    </row>
    <row r="35" spans="1:7" x14ac:dyDescent="0.25">
      <c r="A35" s="14" t="s">
        <v>64</v>
      </c>
      <c r="B35" s="14" t="s">
        <v>65</v>
      </c>
      <c r="C35" s="17">
        <v>17277569100</v>
      </c>
      <c r="D35" s="17">
        <v>17076464100</v>
      </c>
      <c r="E35" s="17">
        <v>17039212387</v>
      </c>
      <c r="F35" s="17">
        <f t="shared" ref="F35:F39" si="8">+D35-E35</f>
        <v>37251713</v>
      </c>
      <c r="G35" s="17"/>
    </row>
    <row r="36" spans="1:7" x14ac:dyDescent="0.25">
      <c r="A36" s="14" t="s">
        <v>66</v>
      </c>
      <c r="B36" s="14" t="s">
        <v>67</v>
      </c>
      <c r="C36" s="17"/>
      <c r="D36" s="17"/>
      <c r="E36" s="17"/>
      <c r="F36" s="17"/>
      <c r="G36" s="17"/>
    </row>
    <row r="37" spans="1:7" x14ac:dyDescent="0.25">
      <c r="A37" s="14" t="s">
        <v>68</v>
      </c>
      <c r="B37" s="14" t="s">
        <v>69</v>
      </c>
      <c r="C37" s="17"/>
      <c r="D37" s="17"/>
      <c r="E37" s="17"/>
      <c r="F37" s="17"/>
      <c r="G37" s="17"/>
    </row>
    <row r="38" spans="1:7" x14ac:dyDescent="0.25">
      <c r="A38" s="14" t="s">
        <v>70</v>
      </c>
      <c r="B38" s="14" t="s">
        <v>71</v>
      </c>
      <c r="C38" s="17"/>
      <c r="D38" s="17"/>
      <c r="E38" s="17"/>
      <c r="F38" s="17"/>
      <c r="G38" s="17"/>
    </row>
    <row r="39" spans="1:7" x14ac:dyDescent="0.25">
      <c r="A39" s="14" t="s">
        <v>72</v>
      </c>
      <c r="B39" s="14" t="s">
        <v>73</v>
      </c>
      <c r="C39" s="17">
        <v>686614300</v>
      </c>
      <c r="D39" s="17">
        <v>686614300</v>
      </c>
      <c r="E39" s="17">
        <v>281317335.49000001</v>
      </c>
      <c r="F39" s="17">
        <f t="shared" si="8"/>
        <v>405296964.50999999</v>
      </c>
      <c r="G39" s="17"/>
    </row>
    <row r="40" spans="1:7" x14ac:dyDescent="0.25">
      <c r="A40" s="14" t="s">
        <v>74</v>
      </c>
      <c r="B40" s="14" t="s">
        <v>75</v>
      </c>
      <c r="C40" s="17"/>
      <c r="D40" s="17"/>
      <c r="E40" s="17"/>
      <c r="F40" s="17"/>
      <c r="G40" s="17"/>
    </row>
    <row r="41" spans="1:7" x14ac:dyDescent="0.25">
      <c r="A41" s="14" t="s">
        <v>76</v>
      </c>
      <c r="B41" s="14" t="s">
        <v>77</v>
      </c>
      <c r="C41" s="17"/>
      <c r="D41" s="17"/>
      <c r="E41" s="17"/>
      <c r="F41" s="17"/>
      <c r="G41" s="17"/>
    </row>
    <row r="42" spans="1:7" x14ac:dyDescent="0.25">
      <c r="A42" s="14" t="s">
        <v>78</v>
      </c>
      <c r="B42" s="14" t="s">
        <v>79</v>
      </c>
      <c r="C42" s="17"/>
      <c r="D42" s="17"/>
      <c r="E42" s="17"/>
      <c r="F42" s="17"/>
      <c r="G42" s="17"/>
    </row>
  </sheetData>
  <mergeCells count="7">
    <mergeCell ref="A4:G4"/>
    <mergeCell ref="A5:G5"/>
    <mergeCell ref="A9:A10"/>
    <mergeCell ref="B9:B10"/>
    <mergeCell ref="C9:D9"/>
    <mergeCell ref="E9:E10"/>
    <mergeCell ref="F9:G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topLeftCell="A40" workbookViewId="0">
      <selection activeCell="E49" sqref="E49"/>
    </sheetView>
  </sheetViews>
  <sheetFormatPr defaultRowHeight="12" x14ac:dyDescent="0.2"/>
  <cols>
    <col min="1" max="1" width="10" style="19" customWidth="1"/>
    <col min="2" max="2" width="23.85546875" style="19" customWidth="1"/>
    <col min="3" max="3" width="15" style="19" customWidth="1"/>
    <col min="4" max="4" width="14.42578125" style="19" customWidth="1"/>
    <col min="5" max="5" width="34.28515625" style="19" customWidth="1"/>
    <col min="6" max="16384" width="9.140625" style="19"/>
  </cols>
  <sheetData>
    <row r="1" spans="1:5" x14ac:dyDescent="0.2">
      <c r="A1" s="18" t="s">
        <v>0</v>
      </c>
      <c r="B1" s="18"/>
      <c r="C1" s="18"/>
      <c r="D1" s="18"/>
      <c r="E1" s="18"/>
    </row>
    <row r="2" spans="1:5" x14ac:dyDescent="0.2">
      <c r="A2" s="18" t="s">
        <v>80</v>
      </c>
      <c r="B2" s="18"/>
      <c r="C2" s="18"/>
      <c r="D2" s="18"/>
      <c r="E2" s="18"/>
    </row>
    <row r="3" spans="1:5" x14ac:dyDescent="0.2">
      <c r="A3" s="20"/>
      <c r="B3" s="20"/>
      <c r="C3" s="20"/>
      <c r="D3" s="20"/>
      <c r="E3" s="20"/>
    </row>
    <row r="4" spans="1:5" s="22" customFormat="1" x14ac:dyDescent="0.2">
      <c r="A4" s="21" t="s">
        <v>81</v>
      </c>
      <c r="B4" s="21"/>
      <c r="C4" s="21"/>
      <c r="D4" s="21"/>
      <c r="E4" s="21"/>
    </row>
    <row r="5" spans="1:5" s="22" customFormat="1" x14ac:dyDescent="0.2">
      <c r="A5" s="21"/>
      <c r="B5" s="21"/>
      <c r="C5" s="21"/>
      <c r="D5" s="21"/>
      <c r="E5" s="21"/>
    </row>
    <row r="6" spans="1:5" s="22" customFormat="1" x14ac:dyDescent="0.2">
      <c r="A6" s="21" t="s">
        <v>82</v>
      </c>
      <c r="B6" s="21"/>
      <c r="C6" s="21"/>
      <c r="D6" s="21"/>
      <c r="E6" s="21"/>
    </row>
    <row r="7" spans="1:5" s="22" customFormat="1" x14ac:dyDescent="0.2">
      <c r="A7" s="21"/>
      <c r="B7" s="21"/>
      <c r="C7" s="21"/>
      <c r="D7" s="21"/>
      <c r="E7" s="21" t="s">
        <v>83</v>
      </c>
    </row>
    <row r="8" spans="1:5" ht="30.75" customHeight="1" x14ac:dyDescent="0.2">
      <c r="A8" s="23" t="s">
        <v>84</v>
      </c>
      <c r="B8" s="24"/>
      <c r="C8" s="24"/>
      <c r="D8" s="24"/>
      <c r="E8" s="24"/>
    </row>
    <row r="9" spans="1:5" ht="15.75" customHeight="1" x14ac:dyDescent="0.2">
      <c r="A9" s="25"/>
      <c r="B9" s="26"/>
      <c r="C9" s="26"/>
      <c r="D9" s="26"/>
      <c r="E9" s="26"/>
    </row>
    <row r="10" spans="1:5" ht="36.75" customHeight="1" x14ac:dyDescent="0.2">
      <c r="A10" s="27" t="s">
        <v>85</v>
      </c>
      <c r="B10" s="27" t="s">
        <v>86</v>
      </c>
      <c r="C10" s="27" t="s">
        <v>87</v>
      </c>
      <c r="D10" s="27" t="s">
        <v>88</v>
      </c>
      <c r="E10" s="27" t="s">
        <v>89</v>
      </c>
    </row>
    <row r="11" spans="1:5" ht="21" customHeight="1" x14ac:dyDescent="0.2">
      <c r="A11" s="28">
        <v>42339</v>
      </c>
      <c r="B11" s="29" t="s">
        <v>90</v>
      </c>
      <c r="C11" s="30">
        <v>0</v>
      </c>
      <c r="D11" s="31">
        <v>42293812</v>
      </c>
      <c r="E11" s="29" t="s">
        <v>91</v>
      </c>
    </row>
    <row r="12" spans="1:5" customFormat="1" ht="15" x14ac:dyDescent="0.25">
      <c r="A12" s="28">
        <v>42345</v>
      </c>
      <c r="B12" s="29" t="s">
        <v>92</v>
      </c>
      <c r="C12" s="30">
        <v>0</v>
      </c>
      <c r="D12" s="31">
        <v>45589240</v>
      </c>
      <c r="E12" s="29" t="s">
        <v>93</v>
      </c>
    </row>
    <row r="13" spans="1:5" customFormat="1" ht="15" x14ac:dyDescent="0.25">
      <c r="A13" s="28">
        <v>42347</v>
      </c>
      <c r="B13" s="29" t="s">
        <v>94</v>
      </c>
      <c r="C13" s="30">
        <v>0</v>
      </c>
      <c r="D13" s="31">
        <v>42000000</v>
      </c>
      <c r="E13" s="29" t="s">
        <v>95</v>
      </c>
    </row>
    <row r="14" spans="1:5" customFormat="1" ht="15" x14ac:dyDescent="0.25">
      <c r="A14" s="28">
        <v>42353</v>
      </c>
      <c r="B14" s="29" t="s">
        <v>96</v>
      </c>
      <c r="C14" s="31">
        <v>6542340</v>
      </c>
      <c r="D14" s="30">
        <v>0</v>
      </c>
      <c r="E14" s="29" t="s">
        <v>97</v>
      </c>
    </row>
    <row r="15" spans="1:5" customFormat="1" ht="15" x14ac:dyDescent="0.25">
      <c r="A15" s="28">
        <v>42353</v>
      </c>
      <c r="B15" s="29" t="s">
        <v>98</v>
      </c>
      <c r="C15" s="30">
        <v>0</v>
      </c>
      <c r="D15" s="31">
        <v>6840000</v>
      </c>
      <c r="E15" s="29" t="s">
        <v>99</v>
      </c>
    </row>
    <row r="16" spans="1:5" customFormat="1" ht="15" x14ac:dyDescent="0.25">
      <c r="A16" s="28">
        <v>42354</v>
      </c>
      <c r="B16" s="29" t="s">
        <v>90</v>
      </c>
      <c r="C16" s="30">
        <v>0</v>
      </c>
      <c r="D16" s="31">
        <v>42294103.5</v>
      </c>
      <c r="E16" s="29" t="s">
        <v>100</v>
      </c>
    </row>
    <row r="17" spans="1:5" customFormat="1" ht="15" x14ac:dyDescent="0.25">
      <c r="A17" s="28">
        <v>42353</v>
      </c>
      <c r="B17" s="29" t="s">
        <v>96</v>
      </c>
      <c r="C17" s="31">
        <v>6542340</v>
      </c>
      <c r="D17" s="30">
        <v>0</v>
      </c>
      <c r="E17" s="29" t="s">
        <v>97</v>
      </c>
    </row>
    <row r="18" spans="1:5" customFormat="1" ht="21" x14ac:dyDescent="0.25">
      <c r="A18" s="28">
        <v>42360</v>
      </c>
      <c r="B18" s="29" t="s">
        <v>101</v>
      </c>
      <c r="C18" s="30">
        <v>0</v>
      </c>
      <c r="D18" s="31">
        <v>8557400</v>
      </c>
      <c r="E18" s="29" t="s">
        <v>102</v>
      </c>
    </row>
    <row r="19" spans="1:5" customFormat="1" ht="21" x14ac:dyDescent="0.25">
      <c r="A19" s="28">
        <v>42360</v>
      </c>
      <c r="B19" s="29" t="s">
        <v>101</v>
      </c>
      <c r="C19" s="30">
        <v>0</v>
      </c>
      <c r="D19" s="31">
        <v>66600</v>
      </c>
      <c r="E19" s="29" t="s">
        <v>103</v>
      </c>
    </row>
    <row r="20" spans="1:5" customFormat="1" ht="15" x14ac:dyDescent="0.25">
      <c r="A20" s="28">
        <v>42360</v>
      </c>
      <c r="B20" s="29" t="s">
        <v>92</v>
      </c>
      <c r="C20" s="30">
        <v>0</v>
      </c>
      <c r="D20" s="31">
        <v>53300000</v>
      </c>
      <c r="E20" s="29" t="s">
        <v>93</v>
      </c>
    </row>
    <row r="21" spans="1:5" customFormat="1" ht="15" x14ac:dyDescent="0.25">
      <c r="A21" s="28">
        <v>42360</v>
      </c>
      <c r="B21" s="29" t="s">
        <v>90</v>
      </c>
      <c r="C21" s="30">
        <v>0</v>
      </c>
      <c r="D21" s="31">
        <v>546041460</v>
      </c>
      <c r="E21" s="29" t="s">
        <v>104</v>
      </c>
    </row>
    <row r="22" spans="1:5" customFormat="1" ht="15" x14ac:dyDescent="0.25">
      <c r="A22" s="28">
        <v>42359</v>
      </c>
      <c r="B22" s="29" t="s">
        <v>105</v>
      </c>
      <c r="C22" s="31">
        <v>7414000</v>
      </c>
      <c r="D22" s="30">
        <v>0</v>
      </c>
      <c r="E22" s="29" t="s">
        <v>106</v>
      </c>
    </row>
    <row r="23" spans="1:5" customFormat="1" ht="15" x14ac:dyDescent="0.25">
      <c r="A23" s="28">
        <v>42360</v>
      </c>
      <c r="B23" s="29" t="s">
        <v>107</v>
      </c>
      <c r="C23" s="30">
        <v>0</v>
      </c>
      <c r="D23" s="31">
        <v>128775000</v>
      </c>
      <c r="E23" s="29" t="s">
        <v>108</v>
      </c>
    </row>
    <row r="24" spans="1:5" customFormat="1" ht="21" x14ac:dyDescent="0.25">
      <c r="A24" s="28">
        <v>42361</v>
      </c>
      <c r="B24" s="29" t="s">
        <v>109</v>
      </c>
      <c r="C24" s="30">
        <v>0</v>
      </c>
      <c r="D24" s="31">
        <v>103125000</v>
      </c>
      <c r="E24" s="29" t="s">
        <v>110</v>
      </c>
    </row>
    <row r="25" spans="1:5" customFormat="1" ht="21" x14ac:dyDescent="0.25">
      <c r="A25" s="28">
        <v>42361</v>
      </c>
      <c r="B25" s="29" t="s">
        <v>111</v>
      </c>
      <c r="C25" s="30">
        <v>0</v>
      </c>
      <c r="D25" s="31">
        <v>103125000</v>
      </c>
      <c r="E25" s="29" t="s">
        <v>112</v>
      </c>
    </row>
    <row r="26" spans="1:5" customFormat="1" ht="15" x14ac:dyDescent="0.25">
      <c r="A26" s="28">
        <v>42361</v>
      </c>
      <c r="B26" s="29" t="s">
        <v>113</v>
      </c>
      <c r="C26" s="30">
        <v>0</v>
      </c>
      <c r="D26" s="31">
        <v>121687480</v>
      </c>
      <c r="E26" s="29" t="s">
        <v>114</v>
      </c>
    </row>
    <row r="27" spans="1:5" customFormat="1" ht="21" x14ac:dyDescent="0.25">
      <c r="A27" s="28">
        <v>42362</v>
      </c>
      <c r="B27" s="29" t="s">
        <v>115</v>
      </c>
      <c r="C27" s="30">
        <v>0</v>
      </c>
      <c r="D27" s="31">
        <v>13111140</v>
      </c>
      <c r="E27" s="29" t="s">
        <v>116</v>
      </c>
    </row>
    <row r="28" spans="1:5" customFormat="1" ht="15" x14ac:dyDescent="0.25">
      <c r="A28" s="28">
        <v>42362</v>
      </c>
      <c r="B28" s="29" t="s">
        <v>94</v>
      </c>
      <c r="C28" s="30">
        <v>0</v>
      </c>
      <c r="D28" s="31">
        <v>23378000</v>
      </c>
      <c r="E28" s="29" t="s">
        <v>95</v>
      </c>
    </row>
    <row r="29" spans="1:5" customFormat="1" ht="31.5" x14ac:dyDescent="0.25">
      <c r="A29" s="28">
        <v>42362</v>
      </c>
      <c r="B29" s="29" t="s">
        <v>117</v>
      </c>
      <c r="C29" s="30">
        <v>0</v>
      </c>
      <c r="D29" s="31">
        <v>9857886.3000000007</v>
      </c>
      <c r="E29" s="29" t="s">
        <v>118</v>
      </c>
    </row>
    <row r="30" spans="1:5" customFormat="1" ht="31.5" x14ac:dyDescent="0.25">
      <c r="A30" s="28">
        <v>42362</v>
      </c>
      <c r="B30" s="29" t="s">
        <v>119</v>
      </c>
      <c r="C30" s="30">
        <v>0</v>
      </c>
      <c r="D30" s="31">
        <v>313528619.69999999</v>
      </c>
      <c r="E30" s="29" t="s">
        <v>120</v>
      </c>
    </row>
    <row r="31" spans="1:5" customFormat="1" ht="15" x14ac:dyDescent="0.25">
      <c r="A31" s="28">
        <v>42362</v>
      </c>
      <c r="B31" s="29" t="s">
        <v>121</v>
      </c>
      <c r="C31" s="30">
        <v>0</v>
      </c>
      <c r="D31" s="31">
        <v>35931834</v>
      </c>
      <c r="E31" s="29" t="s">
        <v>122</v>
      </c>
    </row>
    <row r="32" spans="1:5" customFormat="1" ht="15" x14ac:dyDescent="0.25">
      <c r="A32" s="28">
        <v>42362</v>
      </c>
      <c r="B32" s="29" t="s">
        <v>123</v>
      </c>
      <c r="C32" s="30">
        <v>0</v>
      </c>
      <c r="D32" s="31">
        <v>17190800</v>
      </c>
      <c r="E32" s="29" t="s">
        <v>124</v>
      </c>
    </row>
    <row r="33" spans="1:5" customFormat="1" ht="15" x14ac:dyDescent="0.25">
      <c r="A33" s="28">
        <v>42362</v>
      </c>
      <c r="B33" s="29" t="s">
        <v>125</v>
      </c>
      <c r="C33" s="30">
        <v>0</v>
      </c>
      <c r="D33" s="31">
        <v>21524000</v>
      </c>
      <c r="E33" s="29" t="s">
        <v>126</v>
      </c>
    </row>
    <row r="34" spans="1:5" customFormat="1" ht="21" x14ac:dyDescent="0.25">
      <c r="A34" s="28">
        <v>42362</v>
      </c>
      <c r="B34" s="29" t="s">
        <v>127</v>
      </c>
      <c r="C34" s="30">
        <v>0</v>
      </c>
      <c r="D34" s="31">
        <v>14961910</v>
      </c>
      <c r="E34" s="29" t="s">
        <v>128</v>
      </c>
    </row>
    <row r="35" spans="1:5" customFormat="1" ht="21" x14ac:dyDescent="0.25">
      <c r="A35" s="28">
        <v>42362</v>
      </c>
      <c r="B35" s="29" t="s">
        <v>129</v>
      </c>
      <c r="C35" s="30">
        <v>0</v>
      </c>
      <c r="D35" s="31">
        <v>5954000</v>
      </c>
      <c r="E35" s="29" t="s">
        <v>130</v>
      </c>
    </row>
    <row r="36" spans="1:5" customFormat="1" ht="21" x14ac:dyDescent="0.25">
      <c r="A36" s="28">
        <v>42362</v>
      </c>
      <c r="B36" s="29" t="s">
        <v>129</v>
      </c>
      <c r="C36" s="30">
        <v>0</v>
      </c>
      <c r="D36" s="31">
        <v>5510000</v>
      </c>
      <c r="E36" s="29" t="s">
        <v>131</v>
      </c>
    </row>
    <row r="37" spans="1:5" customFormat="1" ht="21" x14ac:dyDescent="0.25">
      <c r="A37" s="28">
        <v>42362</v>
      </c>
      <c r="B37" s="29" t="s">
        <v>132</v>
      </c>
      <c r="C37" s="30">
        <v>0</v>
      </c>
      <c r="D37" s="31">
        <v>17932132</v>
      </c>
      <c r="E37" s="29" t="s">
        <v>133</v>
      </c>
    </row>
    <row r="38" spans="1:5" customFormat="1" ht="21" x14ac:dyDescent="0.25">
      <c r="A38" s="28">
        <v>42362</v>
      </c>
      <c r="B38" s="29" t="s">
        <v>134</v>
      </c>
      <c r="C38" s="30">
        <v>0</v>
      </c>
      <c r="D38" s="31">
        <v>14870075</v>
      </c>
      <c r="E38" s="29" t="s">
        <v>135</v>
      </c>
    </row>
    <row r="39" spans="1:5" customFormat="1" ht="21" x14ac:dyDescent="0.25">
      <c r="A39" s="28">
        <v>42362</v>
      </c>
      <c r="B39" s="29" t="s">
        <v>136</v>
      </c>
      <c r="C39" s="30">
        <v>0</v>
      </c>
      <c r="D39" s="31">
        <v>17261000</v>
      </c>
      <c r="E39" s="29" t="s">
        <v>137</v>
      </c>
    </row>
    <row r="40" spans="1:5" customFormat="1" ht="15" x14ac:dyDescent="0.25">
      <c r="A40" s="28">
        <v>42362</v>
      </c>
      <c r="B40" s="29" t="s">
        <v>90</v>
      </c>
      <c r="C40" s="30">
        <v>0</v>
      </c>
      <c r="D40" s="31">
        <v>73396310</v>
      </c>
      <c r="E40" s="29" t="s">
        <v>104</v>
      </c>
    </row>
    <row r="41" spans="1:5" customFormat="1" ht="15" x14ac:dyDescent="0.25">
      <c r="A41" s="28">
        <v>42363</v>
      </c>
      <c r="B41" s="29" t="s">
        <v>115</v>
      </c>
      <c r="C41" s="30">
        <v>0</v>
      </c>
      <c r="D41" s="31">
        <v>10188829</v>
      </c>
      <c r="E41" s="29" t="s">
        <v>138</v>
      </c>
    </row>
    <row r="42" spans="1:5" customFormat="1" ht="15" x14ac:dyDescent="0.25">
      <c r="A42" s="28">
        <v>42362</v>
      </c>
      <c r="B42" s="29" t="s">
        <v>90</v>
      </c>
      <c r="C42" s="30">
        <v>0</v>
      </c>
      <c r="D42" s="31">
        <v>8570380</v>
      </c>
      <c r="E42" s="29" t="s">
        <v>139</v>
      </c>
    </row>
    <row r="43" spans="1:5" customFormat="1" ht="15" x14ac:dyDescent="0.25">
      <c r="A43" s="28">
        <v>42363</v>
      </c>
      <c r="B43" s="29" t="s">
        <v>140</v>
      </c>
      <c r="C43" s="30">
        <v>0</v>
      </c>
      <c r="D43" s="31">
        <v>19688537</v>
      </c>
      <c r="E43" s="29" t="s">
        <v>141</v>
      </c>
    </row>
    <row r="44" spans="1:5" customFormat="1" ht="15" x14ac:dyDescent="0.25">
      <c r="A44" s="28">
        <v>42362</v>
      </c>
      <c r="B44" s="29" t="s">
        <v>111</v>
      </c>
      <c r="C44" s="31">
        <v>7187500</v>
      </c>
      <c r="D44" s="30">
        <v>0</v>
      </c>
      <c r="E44" s="29" t="s">
        <v>142</v>
      </c>
    </row>
    <row r="45" spans="1:5" customFormat="1" ht="15" x14ac:dyDescent="0.25">
      <c r="A45" s="28">
        <v>42363</v>
      </c>
      <c r="B45" s="29" t="s">
        <v>143</v>
      </c>
      <c r="C45" s="30">
        <v>0</v>
      </c>
      <c r="D45" s="31">
        <v>14650000</v>
      </c>
      <c r="E45" s="29" t="s">
        <v>144</v>
      </c>
    </row>
    <row r="46" spans="1:5" customFormat="1" ht="15" x14ac:dyDescent="0.25">
      <c r="A46" s="28">
        <v>42364</v>
      </c>
      <c r="B46" s="32" t="s">
        <v>145</v>
      </c>
      <c r="C46" s="33">
        <v>45811179.200000003</v>
      </c>
      <c r="D46" s="31"/>
      <c r="E46" s="32" t="s">
        <v>146</v>
      </c>
    </row>
    <row r="47" spans="1:5" customFormat="1" ht="31.5" x14ac:dyDescent="0.25">
      <c r="A47" s="28">
        <v>42363</v>
      </c>
      <c r="B47" s="29" t="s">
        <v>119</v>
      </c>
      <c r="C47" s="30">
        <v>0</v>
      </c>
      <c r="D47" s="31">
        <v>9000000</v>
      </c>
      <c r="E47" s="32" t="s">
        <v>147</v>
      </c>
    </row>
    <row r="48" spans="1:5" customFormat="1" ht="15" x14ac:dyDescent="0.25">
      <c r="A48" s="34" t="s">
        <v>148</v>
      </c>
      <c r="B48" s="32" t="s">
        <v>149</v>
      </c>
      <c r="C48" s="35">
        <v>0</v>
      </c>
      <c r="D48" s="36">
        <v>36800000</v>
      </c>
      <c r="E48" s="29" t="s">
        <v>150</v>
      </c>
    </row>
    <row r="49" spans="1:5" customFormat="1" ht="21" x14ac:dyDescent="0.25">
      <c r="A49" s="28">
        <v>42366</v>
      </c>
      <c r="B49" s="29" t="s">
        <v>92</v>
      </c>
      <c r="C49" s="35">
        <v>0</v>
      </c>
      <c r="D49" s="36">
        <v>267896750</v>
      </c>
      <c r="E49" s="29" t="s">
        <v>151</v>
      </c>
    </row>
    <row r="50" spans="1:5" x14ac:dyDescent="0.2">
      <c r="A50" s="37"/>
      <c r="B50" s="38"/>
      <c r="C50" s="39"/>
      <c r="D50" s="40"/>
      <c r="E50" s="38"/>
    </row>
    <row r="52" spans="1:5" ht="12.75" x14ac:dyDescent="0.2">
      <c r="A52" s="22"/>
      <c r="B52" s="41" t="s">
        <v>152</v>
      </c>
      <c r="C52" s="41"/>
      <c r="D52" s="41"/>
    </row>
  </sheetData>
  <mergeCells count="4">
    <mergeCell ref="A1:E1"/>
    <mergeCell ref="A2:E2"/>
    <mergeCell ref="A8:E8"/>
    <mergeCell ref="B52:D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2016-01-08T18:54:40Z</dcterms:created>
  <dcterms:modified xsi:type="dcterms:W3CDTF">2016-01-08T19:01:18Z</dcterms:modified>
</cp:coreProperties>
</file>