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390" windowWidth="20520" windowHeight="3330" activeTab="1"/>
  </bookViews>
  <sheets>
    <sheet name="1" sheetId="1" r:id="rId1"/>
    <sheet name="2" sheetId="2" r:id="rId2"/>
    <sheet name="4" sheetId="5" r:id="rId3"/>
    <sheet name="5" sheetId="6" r:id="rId4"/>
    <sheet name="6" sheetId="7" r:id="rId5"/>
    <sheet name="7" sheetId="8" r:id="rId6"/>
    <sheet name="Төвөлрүүлэх орлого" sheetId="13" r:id="rId7"/>
  </sheets>
  <calcPr calcId="144525" calcMode="manual"/>
</workbook>
</file>

<file path=xl/calcChain.xml><?xml version="1.0" encoding="utf-8"?>
<calcChain xmlns="http://schemas.openxmlformats.org/spreadsheetml/2006/main">
  <c r="F9" i="13" l="1"/>
  <c r="F11" i="13"/>
  <c r="C33" i="1" l="1"/>
  <c r="E33" i="1"/>
  <c r="D13" i="1"/>
  <c r="D12" i="1" s="1"/>
  <c r="D11" i="1" s="1"/>
  <c r="E13" i="1"/>
  <c r="E12" i="1" s="1"/>
  <c r="E11" i="1" s="1"/>
  <c r="F13" i="1"/>
  <c r="F38" i="1"/>
  <c r="F34" i="1"/>
  <c r="F33" i="1" s="1"/>
  <c r="F29" i="1"/>
  <c r="F26" i="1"/>
  <c r="F22" i="1"/>
  <c r="F21" i="1"/>
  <c r="F20" i="1"/>
  <c r="F19" i="1"/>
  <c r="F18" i="1"/>
  <c r="F17" i="1"/>
  <c r="F16" i="1"/>
  <c r="F15" i="1"/>
  <c r="F14" i="1"/>
  <c r="D33" i="1"/>
  <c r="D56" i="2" l="1"/>
  <c r="C56" i="2"/>
  <c r="F37" i="1" l="1"/>
  <c r="F32" i="1"/>
  <c r="F31" i="1"/>
  <c r="F30" i="1"/>
  <c r="F28" i="1"/>
  <c r="F27" i="1"/>
  <c r="F25" i="1"/>
  <c r="F24" i="1"/>
  <c r="F12" i="1" s="1"/>
  <c r="F11" i="1" s="1"/>
  <c r="F23" i="1"/>
  <c r="F36" i="1"/>
  <c r="F35" i="1"/>
</calcChain>
</file>

<file path=xl/sharedStrings.xml><?xml version="1.0" encoding="utf-8"?>
<sst xmlns="http://schemas.openxmlformats.org/spreadsheetml/2006/main" count="328" uniqueCount="247">
  <si>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</si>
  <si>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</si>
  <si>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</si>
  <si>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</si>
  <si>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</si>
  <si>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</si>
  <si>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</si>
  <si>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</si>
  <si>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</si>
  <si>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</si>
  <si>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</si>
  <si>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</si>
  <si>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</si>
  <si>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</si>
  <si>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</si>
  <si>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</si>
  <si>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</si>
  <si>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</si>
  <si>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</si>
  <si>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</si>
  <si>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</si>
  <si>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</si>
  <si>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</si>
  <si>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</si>
  <si>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</si>
  <si>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</si>
  <si>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</si>
  <si>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</si>
  <si>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</si>
  <si>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</si>
  <si>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</si>
  <si>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</si>
  <si>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</si>
  <si>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</si>
  <si>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</si>
  <si>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</si>
  <si>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</si>
  <si>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</si>
  <si>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</si>
  <si>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</si>
  <si>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</si>
  <si>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</si>
  <si>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</si>
  <si>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</si>
  <si>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</si>
  <si>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</si>
  <si>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</si>
  <si>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</si>
  <si>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Төсөвт байгууллагын үйл ажиллагаанаас</t>
  </si>
  <si>
    <t>/төгрөгөөр/</t>
  </si>
  <si>
    <t>Төсвийн ерөнхийлөн захирагчийн нэр: Хууль зүйн яам</t>
  </si>
  <si>
    <t>Зөрүү</t>
  </si>
  <si>
    <t>байхгүй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</si>
  <si>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</si>
  <si>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</si>
  <si>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</si>
  <si>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</si>
  <si>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</si>
  <si>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</si>
  <si>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</si>
  <si>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</si>
  <si>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</si>
  <si>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</si>
  <si>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</si>
  <si>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</si>
  <si>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</si>
  <si>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</si>
  <si>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</si>
  <si>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</si>
  <si>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</si>
  <si>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Шийдвэр гаргагч</t>
  </si>
  <si>
    <t>Төрөл /хөрөнгө зарцуулах, өр авлага үүсгэх.../</t>
  </si>
  <si>
    <t>Цалингийн зардлаас бусад 5 сая төгрөгөөс дээш үнийн дүн бүхий  орлого, зарлагын мөнгөн гүйлгээ</t>
  </si>
  <si>
    <t>Өмнөх оны төсвийн зарлагын хэмнэлт, туслах үйл ажиллагааны орлогоос давсан</t>
  </si>
  <si>
    <t>Төсвийн ерөнхийлөн захирагчийн нэр: Цагдаагийн Ерөнхий газар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</si>
  <si>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</si>
  <si>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</si>
  <si>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</si>
  <si>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</si>
  <si>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</si>
  <si>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</si>
  <si>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</si>
  <si>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</si>
  <si>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</si>
  <si>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</si>
  <si>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</si>
  <si>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</si>
  <si>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</si>
  <si>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</si>
  <si>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</si>
  <si>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</si>
  <si>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</si>
  <si>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</si>
  <si>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</si>
  <si>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</si>
  <si>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</si>
  <si>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</si>
  <si>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</si>
  <si>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</si>
  <si>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</si>
  <si>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</si>
  <si>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</si>
  <si>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</si>
  <si>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</si>
  <si>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</si>
  <si>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</si>
  <si>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</si>
  <si>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</si>
  <si>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</si>
  <si>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</si>
  <si>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</si>
  <si>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</si>
  <si>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</si>
  <si>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</si>
  <si>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</si>
  <si>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</si>
  <si>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</si>
  <si>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</si>
  <si>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</si>
  <si>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</si>
  <si>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</si>
  <si>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</si>
  <si>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</si>
  <si>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</si>
  <si>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</si>
  <si>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</si>
  <si>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</si>
  <si>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 тухай хуулийн 6.4.5 дахь заалтын хүрээнд/</t>
  </si>
  <si>
    <t>/Шилэн дансны тухайхуулийн 6.4.8, 6.8.1 дэх заалтын хүрээнд/</t>
  </si>
  <si>
    <t>Төсвийн байгууллагын нэр: ЦЕГ-ын Санхүү, хангамжийн газар</t>
  </si>
  <si>
    <t xml:space="preserve">Төсвийн байгууллагын нэр: ЦЕГ-ын Санхүү, хангамжийн газар </t>
  </si>
  <si>
    <t>Төсвийн байгууллагын нэр: ЦЕГ,  Санхүү, хангамжийн газар</t>
  </si>
  <si>
    <t xml:space="preserve">Дансны дугаар </t>
  </si>
  <si>
    <t>(Хуулийн 6.2.5 заалтын хүрээнд)</t>
  </si>
  <si>
    <t>Д/д</t>
  </si>
  <si>
    <t>Орлогын нэр төрөл</t>
  </si>
  <si>
    <t>Гүйцэтгэл /өссөн дүнгээр/</t>
  </si>
  <si>
    <t>Тайлант үе /өссөн дүнгээр/</t>
  </si>
  <si>
    <t>УРСГАЛ ОРЛОГО</t>
  </si>
  <si>
    <t>Татварын орлого</t>
  </si>
  <si>
    <t>Татварын бус орлого</t>
  </si>
  <si>
    <t>ХӨРӨНГИЙН ОРЛОГО</t>
  </si>
  <si>
    <t>Хөрөнгө борлуулсны орлого</t>
  </si>
  <si>
    <t>ТУСЛАМЖИЙН ОРЛОГО</t>
  </si>
  <si>
    <t>Төсвийн эрх захирагийн нэр: Цагдаагийн ерөнхий газар Санхүү хангамжийн газар</t>
  </si>
  <si>
    <t>нийтлэг стандартыг тогтоох тухай журмын 2 дугаар хавсралт</t>
  </si>
  <si>
    <t>ТӨСВИЙН ГҮЙЦЭТГЭЛИЙГ БАТЛАГДСАН ТӨСВИЙН ТӨЛӨВЛӨГӨӨТЭЙ</t>
  </si>
  <si>
    <t xml:space="preserve"> ХАРЬЦУУЛСАН ХАРЬЦУУЛАЛТ</t>
  </si>
  <si>
    <t>/Хуулийн 6.2.1, 6.2.2, 6.2.3, 6.2.6, 6.3.2, 6.3.3, 6.3.8 заалтын хүрээнд/</t>
  </si>
  <si>
    <t>29</t>
  </si>
  <si>
    <t>30</t>
  </si>
  <si>
    <t>31</t>
  </si>
  <si>
    <t>Буцалтгүй тусламж олгох тухай</t>
  </si>
  <si>
    <t>Сангийн яам</t>
  </si>
  <si>
    <t>4</t>
  </si>
  <si>
    <t>5</t>
  </si>
  <si>
    <t>6</t>
  </si>
  <si>
    <t>Болд</t>
  </si>
  <si>
    <t>Болорцэцэг</t>
  </si>
  <si>
    <t>Тэтгэвэрт гарахад олгох тэтгэмж</t>
  </si>
  <si>
    <t>Хөдөө орон нутагт тогтвор сууршилтай ажилласан мөнгөн урамшил</t>
  </si>
  <si>
    <t>Досжанд</t>
  </si>
  <si>
    <t>ЧД татварын хэлтэс</t>
  </si>
  <si>
    <t>7</t>
  </si>
  <si>
    <t>8</t>
  </si>
  <si>
    <t>9</t>
  </si>
  <si>
    <t xml:space="preserve">Төсвийн захирагчийн нэр: Цагдаагийн Ерөнхий газар,  Санхүү, хангамжийн газар 2017 оны 03 дүгээр сар </t>
  </si>
  <si>
    <t>Төсвийн захирагчийн нэр: ЦЕГ-ын Санхүү, хангамжийн газар 03 сар</t>
  </si>
  <si>
    <t xml:space="preserve">Г Бадарч </t>
  </si>
  <si>
    <t>сургалтанд оролцох замын зардал</t>
  </si>
  <si>
    <t>Төгс угсралт</t>
  </si>
  <si>
    <t>Цахилгаан халаалтын тогооны урьдчилгаа төлбөр</t>
  </si>
  <si>
    <t>санхүүжилт</t>
  </si>
  <si>
    <t>Жимобайл ХХК</t>
  </si>
  <si>
    <t>Интернэтийн сувгийн төлбөр</t>
  </si>
  <si>
    <t>Ин монгол ерөн ес ХХК</t>
  </si>
  <si>
    <t>дээврийн төмрийн үнэ</t>
  </si>
  <si>
    <t>Одкон угсралт</t>
  </si>
  <si>
    <t>Халаалтын тогооны үлдэгдэл төлбөр</t>
  </si>
  <si>
    <t>Үерт</t>
  </si>
  <si>
    <t>Гүн-Оргил</t>
  </si>
  <si>
    <t>ЦЕГ-ын даргын 2016.12.23.Б/720</t>
  </si>
  <si>
    <t>ЦЕГ-ын даргын 2017.02.08.Б/55</t>
  </si>
  <si>
    <t>ЦЕГ-ын даргын 2017.03.15.Б/119</t>
  </si>
  <si>
    <t>Энхцэцэг</t>
  </si>
  <si>
    <t>Ням-Эрдэнэ</t>
  </si>
  <si>
    <t>Оюунгэрэл</t>
  </si>
  <si>
    <t>Нямаа</t>
  </si>
  <si>
    <t>Нарандэлгэр</t>
  </si>
  <si>
    <t>Даваасүрэн</t>
  </si>
  <si>
    <t>Амарбаясгалан</t>
  </si>
  <si>
    <t>Энхтуяа</t>
  </si>
  <si>
    <t>Нямбат</t>
  </si>
  <si>
    <t>Түвдэндорж</t>
  </si>
  <si>
    <t>Хүүхэндүү</t>
  </si>
  <si>
    <t>Отгонцогт</t>
  </si>
  <si>
    <t>Борчулуун</t>
  </si>
  <si>
    <t>Энхболд</t>
  </si>
  <si>
    <t>Лхагвадорж</t>
  </si>
  <si>
    <t>Батсайхан</t>
  </si>
  <si>
    <t>Гансүх</t>
  </si>
  <si>
    <t>Пүрэвсүрэн</t>
  </si>
  <si>
    <t>Хадбаатар</t>
  </si>
  <si>
    <t>Энхсувд</t>
  </si>
  <si>
    <t>Мөнхгэрэл</t>
  </si>
  <si>
    <t>Алтантуяа</t>
  </si>
  <si>
    <t>ЦЕГ-ын даргын 2016.11.24 Б/656</t>
  </si>
  <si>
    <t>Орхон ЦГ-ын даргын  2016.11.01 Б/109</t>
  </si>
  <si>
    <t>ЦАХ-ын Сүүж-Уул СЗС-ын даргын 2016.10.26 69</t>
  </si>
  <si>
    <t>ЦЕГ-ын Автобаазын даргын 2016.12.21. Б/234</t>
  </si>
  <si>
    <t>Дорнод ЦГ-ын даргын 2016.12.12.Б/135</t>
  </si>
  <si>
    <t>Дорнод ЦГ-ын даргын 2016.12.12.Б/136</t>
  </si>
  <si>
    <t>Хөвсгөл ЦГ-ын даргын 2016.12.16.Б/217</t>
  </si>
  <si>
    <t>ЦЕГ-ын даргын 2017.02.08. Б/55</t>
  </si>
  <si>
    <t>Улаанбаатар хотын ЦГ-ын даргын 2016.12.28 Б/1002</t>
  </si>
  <si>
    <t>ЦАХ-ын Сүүж-Уул СЗС-ын даргын 2017.02.19 №12</t>
  </si>
  <si>
    <t>ЦЕГ-ын даргын 2017.03.09 Б/108</t>
  </si>
  <si>
    <t>ЦЕГ-ын даргын 2016.12.23 Б/720</t>
  </si>
  <si>
    <t>Г Бадамсүрэн агсаны ар гэрт нэг удаагийн тэтгэмж</t>
  </si>
  <si>
    <t>Н.Нямсүрэн агсаны ар гэрт нэг удаагийн тэтгэмж</t>
  </si>
  <si>
    <t>Ж.Шижирбаатар агсаны ар гэрт нэг удаагийн тэтгэмж</t>
  </si>
  <si>
    <t>Б Бадмаараг</t>
  </si>
  <si>
    <t>Д Гувираа</t>
  </si>
  <si>
    <t>НДЗөрүү гүйлгээ</t>
  </si>
  <si>
    <t>УБЦТСүлжээ</t>
  </si>
  <si>
    <t>цахилгааны төлбөр</t>
  </si>
  <si>
    <t>НДЗ гүйлгээ залруулав</t>
  </si>
  <si>
    <t>Жолооны үнэмлэхний орлого төвөлрүүлэв</t>
  </si>
  <si>
    <t>тэмдэгтийн хуурамж</t>
  </si>
  <si>
    <t>Торгуулийн орлого төвөлрүүлв</t>
  </si>
  <si>
    <t>ЦЕГД-ын тушаал №2017.02.24</t>
  </si>
  <si>
    <t>Гэрээ №05 2016.09.07</t>
  </si>
  <si>
    <t>гэрээ №05 2017.02.16</t>
  </si>
  <si>
    <t>Гэрээ №жи 17/84 2017.01.01</t>
  </si>
  <si>
    <t>03-р сар</t>
  </si>
  <si>
    <t>Санхүүжилтын эрх тавигдаагүй</t>
  </si>
  <si>
    <t>Жолооны үнэмлэхний бэлдэцийн тендер  шалгаруулалт явагдаж байгаа эрх олгож гэрээ хийгдээгүй байна</t>
  </si>
  <si>
    <t>Комьютер техник хэрэгсэл бэлтгэн нийлүүлэх тендер зарлагдсан эрх олгож гэрээ хийгдээгүй байна.</t>
  </si>
  <si>
    <t xml:space="preserve">Цагдаагийн албаны тухай хууль шинэчлэн батлагдсантай холбоотойгоор алба хаагчдын хувцасны  загварыг Засгийн газраас батлах болсон учир тендер шалгаруулалт хойшлогдсон </t>
  </si>
  <si>
    <t>Санхүү хангамжийн газрын дарга</t>
  </si>
  <si>
    <t>№62</t>
  </si>
  <si>
    <t>№80</t>
  </si>
  <si>
    <t>Цагдаагийн ерөнхий газрын дарга</t>
  </si>
  <si>
    <t>№б/108</t>
  </si>
  <si>
    <t>Тэтгэмж олгох тухай</t>
  </si>
  <si>
    <t>№б/119</t>
  </si>
  <si>
    <t>Мөнгөн урамшил тэтгэмж олгох тухай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</si>
</sst>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0_);[Red]_(* \(#,##0.00\);_(* &quot;-&quot;??_);_(@_)"/>
    <numFmt numFmtId="165" formatCode="yyyy/mm/dd;@"/>
    <numFmt numFmtId="166" formatCode="_(* #,##0_);[Red]_(* \(#,##0\);_(* &quot;-&quot;??_);_(@_)"/>
    <numFmt numFmtId="167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Arial Mon"/>
      <family val="2"/>
    </font>
    <font>
      <sz val="9"/>
      <name val="Arial Mon"/>
      <family val="2"/>
    </font>
    <font>
      <sz val="10"/>
      <name val="Arial Mon"/>
      <family val="2"/>
    </font>
    <font>
      <sz val="10"/>
      <color theme="1"/>
      <name val="Arial Mo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49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3" fillId="0" borderId="0" xfId="0" applyFont="1" applyAlignment="1"/>
    <xf numFmtId="0" fontId="6" fillId="0" borderId="0" xfId="0" applyFont="1" applyAlignment="1"/>
    <xf numFmtId="0" fontId="0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164" fontId="13" fillId="0" borderId="1" xfId="0" applyNumberFormat="1" applyFont="1" applyBorder="1"/>
    <xf numFmtId="164" fontId="14" fillId="0" borderId="1" xfId="0" applyNumberFormat="1" applyFont="1" applyBorder="1"/>
    <xf numFmtId="166" fontId="10" fillId="0" borderId="1" xfId="0" applyNumberFormat="1" applyFont="1" applyBorder="1"/>
    <xf numFmtId="0" fontId="12" fillId="0" borderId="0" xfId="0" applyFont="1" applyAlignment="1">
      <alignment horizontal="right"/>
    </xf>
    <xf numFmtId="0" fontId="14" fillId="0" borderId="1" xfId="0" applyNumberFormat="1" applyFont="1" applyBorder="1"/>
    <xf numFmtId="0" fontId="16" fillId="0" borderId="0" xfId="0" applyFont="1"/>
    <xf numFmtId="43" fontId="8" fillId="0" borderId="1" xfId="1" applyFont="1" applyBorder="1" applyAlignment="1">
      <alignment horizontal="left" wrapText="1"/>
    </xf>
    <xf numFmtId="0" fontId="17" fillId="0" borderId="0" xfId="0" applyFont="1"/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7" fontId="0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3" fontId="0" fillId="0" borderId="1" xfId="1" applyNumberFormat="1" applyFont="1" applyBorder="1" applyAlignment="1">
      <alignment vertical="center"/>
    </xf>
    <xf numFmtId="0" fontId="0" fillId="0" borderId="0" xfId="0"/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4" fillId="0" borderId="0" xfId="0" applyFont="1"/>
    <xf numFmtId="0" fontId="16" fillId="0" borderId="0" xfId="0" applyFont="1" applyAlignment="1">
      <alignment horizontal="center"/>
    </xf>
    <xf numFmtId="49" fontId="14" fillId="0" borderId="1" xfId="0" applyNumberFormat="1" applyFont="1" applyBorder="1"/>
    <xf numFmtId="49" fontId="14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/>
    </xf>
    <xf numFmtId="164" fontId="0" fillId="0" borderId="1" xfId="0" applyNumberFormat="1" applyBorder="1"/>
    <xf numFmtId="0" fontId="11" fillId="0" borderId="1" xfId="0" applyFont="1" applyBorder="1"/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vertical="center"/>
    </xf>
    <xf numFmtId="167" fontId="18" fillId="3" borderId="1" xfId="1" applyNumberFormat="1" applyFont="1" applyFill="1" applyBorder="1" applyAlignment="1">
      <alignment horizontal="center" vertical="center"/>
    </xf>
    <xf numFmtId="167" fontId="19" fillId="3" borderId="1" xfId="1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 vertical="center" wrapText="1"/>
    </xf>
    <xf numFmtId="167" fontId="18" fillId="3" borderId="2" xfId="1" applyNumberFormat="1" applyFont="1" applyFill="1" applyBorder="1" applyAlignment="1">
      <alignment horizontal="center" vertical="center"/>
    </xf>
    <xf numFmtId="14" fontId="19" fillId="0" borderId="7" xfId="0" applyNumberFormat="1" applyFont="1" applyFill="1" applyBorder="1" applyAlignment="1" applyProtection="1">
      <alignment horizontal="center" vertical="top" wrapText="1"/>
    </xf>
    <xf numFmtId="43" fontId="19" fillId="0" borderId="8" xfId="1" applyFont="1" applyFill="1" applyBorder="1" applyAlignment="1" applyProtection="1">
      <alignment horizontal="right" vertical="top" wrapText="1"/>
    </xf>
    <xf numFmtId="0" fontId="19" fillId="0" borderId="8" xfId="0" applyNumberFormat="1" applyFont="1" applyFill="1" applyBorder="1" applyAlignment="1" applyProtection="1">
      <alignment horizontal="left" vertical="top" wrapText="1"/>
    </xf>
    <xf numFmtId="43" fontId="19" fillId="0" borderId="1" xfId="1" applyFont="1" applyFill="1" applyBorder="1" applyAlignment="1" applyProtection="1">
      <alignment horizontal="right" vertical="top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0" fontId="18" fillId="0" borderId="1" xfId="0" applyFont="1" applyBorder="1"/>
    <xf numFmtId="0" fontId="18" fillId="0" borderId="2" xfId="0" applyFont="1" applyBorder="1"/>
    <xf numFmtId="167" fontId="18" fillId="0" borderId="1" xfId="1" applyNumberFormat="1" applyFont="1" applyBorder="1"/>
    <xf numFmtId="2" fontId="18" fillId="0" borderId="1" xfId="0" applyNumberFormat="1" applyFont="1" applyBorder="1" applyAlignment="1">
      <alignment horizontal="left" vertical="top" wrapText="1"/>
    </xf>
    <xf numFmtId="0" fontId="19" fillId="3" borderId="1" xfId="0" applyFont="1" applyFill="1" applyBorder="1"/>
    <xf numFmtId="167" fontId="11" fillId="0" borderId="1" xfId="1" applyNumberFormat="1" applyFont="1" applyBorder="1"/>
    <xf numFmtId="14" fontId="18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10" fillId="0" borderId="1" xfId="0" applyFont="1" applyBorder="1" applyAlignment="1">
      <alignment horizontal="center" vertical="center" wrapText="1"/>
    </xf>
    <xf numFmtId="0" fontId="20" fillId="3" borderId="1" xfId="0" applyFont="1" applyFill="1" applyBorder="1"/>
    <xf numFmtId="0" fontId="21" fillId="0" borderId="1" xfId="0" applyFont="1" applyBorder="1"/>
    <xf numFmtId="43" fontId="21" fillId="0" borderId="1" xfId="1" applyNumberFormat="1" applyFont="1" applyBorder="1"/>
    <xf numFmtId="0" fontId="20" fillId="3" borderId="1" xfId="0" applyFont="1" applyFill="1" applyBorder="1" applyAlignment="1">
      <alignment vertical="center"/>
    </xf>
    <xf numFmtId="0" fontId="20" fillId="0" borderId="1" xfId="0" applyFont="1" applyBorder="1"/>
    <xf numFmtId="0" fontId="20" fillId="0" borderId="1" xfId="0" applyFont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0" fontId="20" fillId="0" borderId="1" xfId="0" applyFont="1" applyBorder="1" applyAlignment="1">
      <alignment vertical="center"/>
    </xf>
    <xf numFmtId="0" fontId="20" fillId="3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2" fontId="21" fillId="0" borderId="1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8" fillId="0" borderId="1" xfId="0" applyFont="1" applyBorder="1"/>
    <xf numFmtId="164" fontId="14" fillId="0" borderId="1" xfId="0" applyNumberFormat="1" applyFont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3" workbookViewId="0">
      <selection activeCell="G19" sqref="G19"/>
    </sheetView>
  </sheetViews>
  <sheetFormatPr defaultRowHeight="12.75" x14ac:dyDescent="0.2"/>
  <cols>
    <col min="1" max="1" width="3.42578125" style="43" customWidth="1"/>
    <col min="2" max="2" width="34" style="43" customWidth="1"/>
    <col min="3" max="3" width="17" style="43" bestFit="1" customWidth="1"/>
    <col min="4" max="4" width="19.5703125" style="43" customWidth="1"/>
    <col min="5" max="5" width="17.28515625" style="43" customWidth="1"/>
    <col min="6" max="6" width="16" style="43" bestFit="1" customWidth="1"/>
    <col min="7" max="7" width="35.85546875" style="43" customWidth="1"/>
    <col min="8" max="16384" width="9.140625" style="43"/>
  </cols>
  <sheetData>
    <row r="1" spans="1:7" x14ac:dyDescent="0.2">
      <c r="C1" s="53"/>
      <c r="D1" s="53" t="s">
        <v>9</v>
      </c>
    </row>
    <row r="2" spans="1:7" x14ac:dyDescent="0.2">
      <c r="C2" s="53"/>
      <c r="D2" s="53" t="s">
        <v>145</v>
      </c>
    </row>
    <row r="3" spans="1:7" x14ac:dyDescent="0.2">
      <c r="B3" s="54"/>
      <c r="C3" s="54"/>
      <c r="D3" s="54"/>
      <c r="E3" s="54"/>
    </row>
    <row r="4" spans="1:7" x14ac:dyDescent="0.2">
      <c r="A4" s="92" t="s">
        <v>146</v>
      </c>
      <c r="B4" s="92"/>
      <c r="C4" s="92"/>
      <c r="D4" s="92"/>
      <c r="E4" s="92"/>
      <c r="F4" s="92"/>
      <c r="G4" s="92"/>
    </row>
    <row r="5" spans="1:7" x14ac:dyDescent="0.2">
      <c r="A5" s="92" t="s">
        <v>147</v>
      </c>
      <c r="B5" s="92"/>
      <c r="C5" s="92"/>
      <c r="D5" s="92"/>
      <c r="E5" s="92"/>
      <c r="F5" s="92"/>
      <c r="G5" s="92"/>
    </row>
    <row r="6" spans="1:7" x14ac:dyDescent="0.2">
      <c r="D6" s="41"/>
      <c r="E6" s="41"/>
      <c r="F6" s="41"/>
      <c r="G6" s="41" t="s">
        <v>148</v>
      </c>
    </row>
    <row r="7" spans="1:7" ht="18" customHeight="1" x14ac:dyDescent="0.2">
      <c r="A7" s="43" t="s">
        <v>50</v>
      </c>
      <c r="B7" s="55"/>
    </row>
    <row r="8" spans="1:7" ht="21" customHeight="1" x14ac:dyDescent="0.2">
      <c r="A8" s="43" t="s">
        <v>166</v>
      </c>
      <c r="G8" s="56" t="s">
        <v>49</v>
      </c>
    </row>
    <row r="9" spans="1:7" ht="17.25" customHeight="1" x14ac:dyDescent="0.2">
      <c r="A9" s="87" t="s">
        <v>15</v>
      </c>
      <c r="B9" s="89" t="s">
        <v>16</v>
      </c>
      <c r="C9" s="91" t="s">
        <v>17</v>
      </c>
      <c r="D9" s="91"/>
      <c r="E9" s="89" t="s">
        <v>20</v>
      </c>
      <c r="F9" s="91" t="s">
        <v>21</v>
      </c>
      <c r="G9" s="91"/>
    </row>
    <row r="10" spans="1:7" ht="27.75" customHeight="1" x14ac:dyDescent="0.2">
      <c r="A10" s="88"/>
      <c r="B10" s="90"/>
      <c r="C10" s="63" t="s">
        <v>18</v>
      </c>
      <c r="D10" s="9" t="s">
        <v>19</v>
      </c>
      <c r="E10" s="90"/>
      <c r="F10" s="63" t="s">
        <v>22</v>
      </c>
      <c r="G10" s="9" t="s">
        <v>23</v>
      </c>
    </row>
    <row r="11" spans="1:7" ht="25.5" x14ac:dyDescent="0.2">
      <c r="A11" s="42">
        <v>1</v>
      </c>
      <c r="B11" s="60" t="s">
        <v>24</v>
      </c>
      <c r="C11" s="38">
        <v>24429792000</v>
      </c>
      <c r="D11" s="38">
        <f>D12+D29</f>
        <v>7796299600</v>
      </c>
      <c r="E11" s="38">
        <f>E12+E29</f>
        <v>5067980318.1499996</v>
      </c>
      <c r="F11" s="38">
        <f>F12+F29</f>
        <v>2728319281.8499999</v>
      </c>
      <c r="G11" s="38"/>
    </row>
    <row r="12" spans="1:7" x14ac:dyDescent="0.2">
      <c r="A12" s="42">
        <v>2</v>
      </c>
      <c r="B12" s="60" t="s">
        <v>38</v>
      </c>
      <c r="C12" s="38">
        <v>22993992000</v>
      </c>
      <c r="D12" s="38">
        <f>D13+D24+D26</f>
        <v>6360499600</v>
      </c>
      <c r="E12" s="38">
        <f>E13+E24+E26</f>
        <v>3635987789.1499996</v>
      </c>
      <c r="F12" s="38">
        <f>F13+F24+F26</f>
        <v>2724511810.8499999</v>
      </c>
      <c r="G12" s="38"/>
    </row>
    <row r="13" spans="1:7" ht="25.5" x14ac:dyDescent="0.2">
      <c r="A13" s="42">
        <v>3</v>
      </c>
      <c r="B13" s="60" t="s">
        <v>39</v>
      </c>
      <c r="C13" s="38">
        <v>15469371600</v>
      </c>
      <c r="D13" s="38">
        <f>SUM(D14:D22)</f>
        <v>3788486000</v>
      </c>
      <c r="E13" s="38">
        <f>SUM(E14:E22)</f>
        <v>1164563231.1499999</v>
      </c>
      <c r="F13" s="38">
        <f>SUM(F14:F22)</f>
        <v>2623922768.8499999</v>
      </c>
      <c r="G13" s="38"/>
    </row>
    <row r="14" spans="1:7" ht="16.5" customHeight="1" x14ac:dyDescent="0.2">
      <c r="A14" s="42">
        <v>4</v>
      </c>
      <c r="B14" s="58" t="s">
        <v>0</v>
      </c>
      <c r="C14" s="39">
        <v>4788816500</v>
      </c>
      <c r="D14" s="39">
        <v>1108113300</v>
      </c>
      <c r="E14" s="39">
        <v>793024768</v>
      </c>
      <c r="F14" s="39">
        <f t="shared" ref="F14:F22" si="0">D14-E14</f>
        <v>315088532</v>
      </c>
      <c r="G14" s="39"/>
    </row>
    <row r="15" spans="1:7" ht="16.5" customHeight="1" x14ac:dyDescent="0.2">
      <c r="A15" s="42">
        <v>5</v>
      </c>
      <c r="B15" s="58" t="s">
        <v>1</v>
      </c>
      <c r="C15" s="39">
        <v>166179900</v>
      </c>
      <c r="D15" s="39">
        <v>41545200</v>
      </c>
      <c r="E15" s="39">
        <v>19858211</v>
      </c>
      <c r="F15" s="39">
        <f t="shared" si="0"/>
        <v>21686989</v>
      </c>
      <c r="G15" s="39"/>
    </row>
    <row r="16" spans="1:7" ht="16.5" customHeight="1" x14ac:dyDescent="0.2">
      <c r="A16" s="42">
        <v>6</v>
      </c>
      <c r="B16" s="58" t="s">
        <v>25</v>
      </c>
      <c r="C16" s="39">
        <v>609463300</v>
      </c>
      <c r="D16" s="39">
        <v>163489900</v>
      </c>
      <c r="E16" s="39">
        <v>13990960</v>
      </c>
      <c r="F16" s="39">
        <f t="shared" si="0"/>
        <v>149498940</v>
      </c>
      <c r="G16" s="39"/>
    </row>
    <row r="17" spans="1:7" ht="16.5" customHeight="1" x14ac:dyDescent="0.2">
      <c r="A17" s="42">
        <v>7</v>
      </c>
      <c r="B17" s="58" t="s">
        <v>2</v>
      </c>
      <c r="C17" s="39">
        <v>718753500</v>
      </c>
      <c r="D17" s="39">
        <v>158718300</v>
      </c>
      <c r="E17" s="39">
        <v>40509028.5</v>
      </c>
      <c r="F17" s="39">
        <f t="shared" si="0"/>
        <v>118209271.5</v>
      </c>
      <c r="G17" s="39"/>
    </row>
    <row r="18" spans="1:7" ht="67.5" customHeight="1" x14ac:dyDescent="0.2">
      <c r="A18" s="42">
        <v>8</v>
      </c>
      <c r="B18" s="58" t="s">
        <v>3</v>
      </c>
      <c r="C18" s="39">
        <v>4872817500</v>
      </c>
      <c r="D18" s="39">
        <v>1156511100</v>
      </c>
      <c r="E18" s="39">
        <v>113111952.37</v>
      </c>
      <c r="F18" s="39">
        <f t="shared" si="0"/>
        <v>1043399147.63</v>
      </c>
      <c r="G18" s="130" t="s">
        <v>238</v>
      </c>
    </row>
    <row r="19" spans="1:7" ht="48" customHeight="1" x14ac:dyDescent="0.2">
      <c r="A19" s="42">
        <v>9</v>
      </c>
      <c r="B19" s="58" t="s">
        <v>4</v>
      </c>
      <c r="C19" s="39">
        <v>827273300</v>
      </c>
      <c r="D19" s="39">
        <v>206818300</v>
      </c>
      <c r="E19" s="39">
        <v>102094518.68000001</v>
      </c>
      <c r="F19" s="39">
        <f t="shared" si="0"/>
        <v>104723781.31999999</v>
      </c>
      <c r="G19" s="130" t="s">
        <v>237</v>
      </c>
    </row>
    <row r="20" spans="1:7" ht="16.5" customHeight="1" x14ac:dyDescent="0.2">
      <c r="A20" s="42">
        <v>10</v>
      </c>
      <c r="B20" s="58" t="s">
        <v>5</v>
      </c>
      <c r="C20" s="39">
        <v>266184300</v>
      </c>
      <c r="D20" s="39">
        <v>60433800</v>
      </c>
      <c r="E20" s="39">
        <v>5372000</v>
      </c>
      <c r="F20" s="39">
        <f t="shared" si="0"/>
        <v>55061800</v>
      </c>
      <c r="G20" s="130"/>
    </row>
    <row r="21" spans="1:7" ht="51.75" customHeight="1" x14ac:dyDescent="0.2">
      <c r="A21" s="42">
        <v>11</v>
      </c>
      <c r="B21" s="58" t="s">
        <v>6</v>
      </c>
      <c r="C21" s="39">
        <v>2858182900</v>
      </c>
      <c r="D21" s="39">
        <v>802430900</v>
      </c>
      <c r="E21" s="39">
        <v>46567461</v>
      </c>
      <c r="F21" s="39">
        <f t="shared" si="0"/>
        <v>755863439</v>
      </c>
      <c r="G21" s="130" t="s">
        <v>236</v>
      </c>
    </row>
    <row r="22" spans="1:7" ht="18" customHeight="1" x14ac:dyDescent="0.2">
      <c r="A22" s="42">
        <v>12</v>
      </c>
      <c r="B22" s="58" t="s">
        <v>7</v>
      </c>
      <c r="C22" s="39">
        <v>361700400</v>
      </c>
      <c r="D22" s="39">
        <v>90425200</v>
      </c>
      <c r="E22" s="39">
        <v>30034331.600000001</v>
      </c>
      <c r="F22" s="39">
        <f t="shared" si="0"/>
        <v>60390868.399999999</v>
      </c>
      <c r="G22" s="39"/>
    </row>
    <row r="23" spans="1:7" x14ac:dyDescent="0.2">
      <c r="A23" s="42">
        <v>13</v>
      </c>
      <c r="B23" s="59" t="s">
        <v>42</v>
      </c>
      <c r="C23" s="38"/>
      <c r="D23" s="38"/>
      <c r="E23" s="38"/>
      <c r="F23" s="39">
        <f t="shared" ref="F23:F32" si="1">D23-E23</f>
        <v>0</v>
      </c>
      <c r="G23" s="38"/>
    </row>
    <row r="24" spans="1:7" x14ac:dyDescent="0.2">
      <c r="A24" s="42">
        <v>14</v>
      </c>
      <c r="B24" s="59" t="s">
        <v>40</v>
      </c>
      <c r="C24" s="39">
        <v>39325000</v>
      </c>
      <c r="D24" s="39">
        <v>39325000</v>
      </c>
      <c r="E24" s="39"/>
      <c r="F24" s="39">
        <f t="shared" si="1"/>
        <v>39325000</v>
      </c>
      <c r="G24" s="38" t="s">
        <v>235</v>
      </c>
    </row>
    <row r="25" spans="1:7" x14ac:dyDescent="0.2">
      <c r="A25" s="42">
        <v>15</v>
      </c>
      <c r="B25" s="59" t="s">
        <v>41</v>
      </c>
      <c r="C25" s="38"/>
      <c r="D25" s="38"/>
      <c r="E25" s="38"/>
      <c r="F25" s="39">
        <f t="shared" si="1"/>
        <v>0</v>
      </c>
      <c r="G25" s="38"/>
    </row>
    <row r="26" spans="1:7" ht="25.5" x14ac:dyDescent="0.2">
      <c r="A26" s="42">
        <v>16</v>
      </c>
      <c r="B26" s="58" t="s">
        <v>8</v>
      </c>
      <c r="C26" s="39">
        <v>7485295400</v>
      </c>
      <c r="D26" s="39">
        <v>2532688600</v>
      </c>
      <c r="E26" s="39">
        <v>2471424558</v>
      </c>
      <c r="F26" s="39">
        <f>D26-E26</f>
        <v>61264042</v>
      </c>
      <c r="G26" s="39"/>
    </row>
    <row r="27" spans="1:7" ht="25.5" x14ac:dyDescent="0.2">
      <c r="A27" s="42">
        <v>17</v>
      </c>
      <c r="B27" s="58" t="s">
        <v>26</v>
      </c>
      <c r="C27" s="39"/>
      <c r="D27" s="39"/>
      <c r="E27" s="39"/>
      <c r="F27" s="39">
        <f t="shared" si="1"/>
        <v>0</v>
      </c>
      <c r="G27" s="39"/>
    </row>
    <row r="28" spans="1:7" x14ac:dyDescent="0.2">
      <c r="A28" s="42">
        <v>18</v>
      </c>
      <c r="B28" s="59" t="s">
        <v>43</v>
      </c>
      <c r="C28" s="38"/>
      <c r="D28" s="38"/>
      <c r="E28" s="38"/>
      <c r="F28" s="39">
        <f t="shared" si="1"/>
        <v>0</v>
      </c>
      <c r="G28" s="38"/>
    </row>
    <row r="29" spans="1:7" x14ac:dyDescent="0.2">
      <c r="A29" s="42">
        <v>19</v>
      </c>
      <c r="B29" s="59" t="s">
        <v>44</v>
      </c>
      <c r="C29" s="39">
        <v>1435800000</v>
      </c>
      <c r="D29" s="39">
        <v>1435800000</v>
      </c>
      <c r="E29" s="39">
        <v>1431992529</v>
      </c>
      <c r="F29" s="39">
        <f>D29-E29</f>
        <v>3807471</v>
      </c>
      <c r="G29" s="38"/>
    </row>
    <row r="30" spans="1:7" x14ac:dyDescent="0.2">
      <c r="A30" s="42">
        <v>20</v>
      </c>
      <c r="B30" s="59" t="s">
        <v>45</v>
      </c>
      <c r="C30" s="39"/>
      <c r="D30" s="39"/>
      <c r="E30" s="39"/>
      <c r="F30" s="39">
        <f t="shared" si="1"/>
        <v>0</v>
      </c>
      <c r="G30" s="38"/>
    </row>
    <row r="31" spans="1:7" x14ac:dyDescent="0.2">
      <c r="A31" s="42">
        <v>21</v>
      </c>
      <c r="B31" s="59" t="s">
        <v>46</v>
      </c>
      <c r="C31" s="39"/>
      <c r="D31" s="39"/>
      <c r="E31" s="39"/>
      <c r="F31" s="39">
        <f t="shared" si="1"/>
        <v>0</v>
      </c>
      <c r="G31" s="38"/>
    </row>
    <row r="32" spans="1:7" ht="24" customHeight="1" x14ac:dyDescent="0.2">
      <c r="A32" s="42">
        <v>22</v>
      </c>
      <c r="B32" s="59" t="s">
        <v>47</v>
      </c>
      <c r="C32" s="39"/>
      <c r="D32" s="39"/>
      <c r="E32" s="39"/>
      <c r="F32" s="39">
        <f t="shared" si="1"/>
        <v>0</v>
      </c>
      <c r="G32" s="38"/>
    </row>
    <row r="33" spans="1:7" ht="25.5" x14ac:dyDescent="0.2">
      <c r="A33" s="42">
        <v>23</v>
      </c>
      <c r="B33" s="59" t="s">
        <v>28</v>
      </c>
      <c r="C33" s="38">
        <f>C34+C38</f>
        <v>24429792000</v>
      </c>
      <c r="D33" s="38">
        <f>D34+D38</f>
        <v>7796299600</v>
      </c>
      <c r="E33" s="38">
        <f>E34+E38</f>
        <v>7644323481.8900003</v>
      </c>
      <c r="F33" s="38">
        <f>F34+F38</f>
        <v>151976118.11000001</v>
      </c>
      <c r="G33" s="38"/>
    </row>
    <row r="34" spans="1:7" ht="19.5" customHeight="1" x14ac:dyDescent="0.2">
      <c r="A34" s="42">
        <v>24</v>
      </c>
      <c r="B34" s="58" t="s">
        <v>27</v>
      </c>
      <c r="C34" s="39">
        <v>24129792000</v>
      </c>
      <c r="D34" s="39">
        <v>7721299600</v>
      </c>
      <c r="E34" s="39">
        <v>7617121429</v>
      </c>
      <c r="F34" s="39">
        <f>D34-E34</f>
        <v>104178171</v>
      </c>
      <c r="G34" s="39"/>
    </row>
    <row r="35" spans="1:7" ht="12.75" hidden="1" customHeight="1" x14ac:dyDescent="0.2">
      <c r="A35" s="42">
        <v>25</v>
      </c>
      <c r="B35" s="58" t="s">
        <v>29</v>
      </c>
      <c r="C35" s="39"/>
      <c r="D35" s="39"/>
      <c r="E35" s="39"/>
      <c r="F35" s="39">
        <f t="shared" ref="F35:F36" si="2">D35-E35</f>
        <v>0</v>
      </c>
      <c r="G35" s="39"/>
    </row>
    <row r="36" spans="1:7" ht="25.5" hidden="1" customHeight="1" x14ac:dyDescent="0.2">
      <c r="A36" s="42">
        <v>26</v>
      </c>
      <c r="B36" s="58" t="s">
        <v>30</v>
      </c>
      <c r="C36" s="39">
        <v>300000000</v>
      </c>
      <c r="D36" s="39"/>
      <c r="E36" s="39"/>
      <c r="F36" s="39">
        <f t="shared" si="2"/>
        <v>0</v>
      </c>
      <c r="G36" s="39"/>
    </row>
    <row r="37" spans="1:7" ht="25.5" x14ac:dyDescent="0.2">
      <c r="A37" s="42">
        <v>27</v>
      </c>
      <c r="B37" s="58" t="s">
        <v>31</v>
      </c>
      <c r="C37" s="39"/>
      <c r="D37" s="39"/>
      <c r="E37" s="39"/>
      <c r="F37" s="39">
        <f>D37-E37</f>
        <v>0</v>
      </c>
      <c r="G37" s="39"/>
    </row>
    <row r="38" spans="1:7" ht="25.5" x14ac:dyDescent="0.2">
      <c r="A38" s="42">
        <v>28</v>
      </c>
      <c r="B38" s="58" t="s">
        <v>48</v>
      </c>
      <c r="C38" s="39">
        <v>300000000</v>
      </c>
      <c r="D38" s="39">
        <v>75000000</v>
      </c>
      <c r="E38" s="39">
        <v>27202052.890000001</v>
      </c>
      <c r="F38" s="39">
        <f>D38-E38</f>
        <v>47797947.109999999</v>
      </c>
      <c r="G38" s="39"/>
    </row>
    <row r="39" spans="1:7" hidden="1" x14ac:dyDescent="0.2">
      <c r="A39" s="57" t="s">
        <v>149</v>
      </c>
      <c r="B39" s="57" t="s">
        <v>32</v>
      </c>
      <c r="C39" s="39"/>
      <c r="D39" s="39"/>
      <c r="E39" s="39"/>
      <c r="F39" s="39"/>
      <c r="G39" s="39"/>
    </row>
    <row r="40" spans="1:7" hidden="1" x14ac:dyDescent="0.2">
      <c r="A40" s="57" t="s">
        <v>150</v>
      </c>
      <c r="B40" s="57" t="s">
        <v>33</v>
      </c>
      <c r="C40" s="39"/>
      <c r="D40" s="39"/>
      <c r="E40" s="39"/>
      <c r="F40" s="39"/>
      <c r="G40" s="39"/>
    </row>
    <row r="41" spans="1:7" hidden="1" x14ac:dyDescent="0.2">
      <c r="A41" s="57" t="s">
        <v>151</v>
      </c>
      <c r="B41" s="57" t="s">
        <v>34</v>
      </c>
      <c r="C41" s="39"/>
      <c r="D41" s="39"/>
      <c r="E41" s="39"/>
      <c r="F41" s="39"/>
      <c r="G41" s="39"/>
    </row>
  </sheetData>
  <mergeCells count="7">
    <mergeCell ref="A9:A10"/>
    <mergeCell ref="B9:B10"/>
    <mergeCell ref="C9:D9"/>
    <mergeCell ref="E9:E10"/>
    <mergeCell ref="A4:G4"/>
    <mergeCell ref="A5:G5"/>
    <mergeCell ref="F9:G9"/>
  </mergeCells>
  <pageMargins left="0.45" right="0.2" top="0.11" bottom="0.17" header="0.11" footer="0.16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F10" sqref="F10:F11"/>
    </sheetView>
  </sheetViews>
  <sheetFormatPr defaultRowHeight="14.25" x14ac:dyDescent="0.2"/>
  <cols>
    <col min="1" max="1" width="11.42578125" style="29" customWidth="1"/>
    <col min="2" max="2" width="28.7109375" style="29" bestFit="1" customWidth="1"/>
    <col min="3" max="3" width="19.85546875" style="29" bestFit="1" customWidth="1"/>
    <col min="4" max="4" width="17.28515625" style="29" bestFit="1" customWidth="1"/>
    <col min="5" max="5" width="39.5703125" style="29" customWidth="1"/>
    <col min="6" max="6" width="20" style="29" bestFit="1" customWidth="1"/>
    <col min="7" max="7" width="47.85546875" style="29" customWidth="1"/>
    <col min="8" max="16384" width="9.140625" style="29"/>
  </cols>
  <sheetData>
    <row r="1" spans="1:7" x14ac:dyDescent="0.2">
      <c r="E1" s="30" t="s">
        <v>9</v>
      </c>
      <c r="F1" s="30"/>
      <c r="G1" s="30"/>
    </row>
    <row r="2" spans="1:7" x14ac:dyDescent="0.2">
      <c r="E2" s="30" t="s">
        <v>78</v>
      </c>
      <c r="F2" s="30"/>
      <c r="G2" s="30"/>
    </row>
    <row r="3" spans="1:7" ht="15.75" x14ac:dyDescent="0.25">
      <c r="A3" s="93" t="s">
        <v>72</v>
      </c>
      <c r="B3" s="93"/>
      <c r="C3" s="93"/>
      <c r="D3" s="93"/>
      <c r="E3" s="93"/>
      <c r="F3" s="26"/>
      <c r="G3" s="26"/>
    </row>
    <row r="4" spans="1:7" ht="15.75" x14ac:dyDescent="0.25">
      <c r="C4" s="26"/>
      <c r="D4" s="26"/>
      <c r="E4" s="26"/>
      <c r="F4" s="26"/>
      <c r="G4" s="26"/>
    </row>
    <row r="5" spans="1:7" ht="15" x14ac:dyDescent="0.2">
      <c r="C5" s="5"/>
      <c r="D5" s="5"/>
      <c r="E5" s="7" t="s">
        <v>127</v>
      </c>
      <c r="F5" s="6"/>
    </row>
    <row r="6" spans="1:7" ht="15" x14ac:dyDescent="0.2">
      <c r="C6" s="5"/>
      <c r="D6" s="5"/>
      <c r="E6" s="5"/>
      <c r="F6" s="5"/>
      <c r="G6" s="5"/>
    </row>
    <row r="7" spans="1:7" ht="15" x14ac:dyDescent="0.2">
      <c r="A7" s="5" t="s">
        <v>74</v>
      </c>
      <c r="B7" s="5"/>
      <c r="C7" s="5"/>
      <c r="D7" s="5"/>
      <c r="E7" s="5"/>
      <c r="F7" s="5"/>
      <c r="G7" s="5"/>
    </row>
    <row r="8" spans="1:7" ht="15" x14ac:dyDescent="0.2">
      <c r="A8" s="5" t="s">
        <v>167</v>
      </c>
      <c r="B8" s="5"/>
      <c r="C8" s="5"/>
      <c r="D8" s="5"/>
      <c r="E8" s="5"/>
      <c r="F8" s="5"/>
      <c r="G8" s="5"/>
    </row>
    <row r="9" spans="1:7" ht="15" x14ac:dyDescent="0.2">
      <c r="C9" s="5"/>
      <c r="D9" s="5"/>
      <c r="E9" s="31" t="s">
        <v>49</v>
      </c>
    </row>
    <row r="10" spans="1:7" ht="15" x14ac:dyDescent="0.2">
      <c r="A10" s="94" t="s">
        <v>132</v>
      </c>
      <c r="B10" s="94"/>
      <c r="C10" s="95" t="s">
        <v>80</v>
      </c>
      <c r="D10" s="95"/>
      <c r="E10" s="96" t="s">
        <v>14</v>
      </c>
      <c r="F10" s="98" t="s">
        <v>79</v>
      </c>
    </row>
    <row r="11" spans="1:7" s="31" customFormat="1" ht="33" customHeight="1" x14ac:dyDescent="0.2">
      <c r="A11" s="8" t="s">
        <v>10</v>
      </c>
      <c r="B11" s="8" t="s">
        <v>11</v>
      </c>
      <c r="C11" s="8" t="s">
        <v>12</v>
      </c>
      <c r="D11" s="8" t="s">
        <v>13</v>
      </c>
      <c r="E11" s="97"/>
      <c r="F11" s="99"/>
    </row>
    <row r="12" spans="1:7" customFormat="1" ht="27" x14ac:dyDescent="0.25">
      <c r="A12" s="75">
        <v>42796</v>
      </c>
      <c r="B12" s="73" t="s">
        <v>168</v>
      </c>
      <c r="C12" s="76"/>
      <c r="D12" s="74">
        <v>6685200</v>
      </c>
      <c r="E12" s="77" t="s">
        <v>169</v>
      </c>
      <c r="F12" s="126" t="s">
        <v>230</v>
      </c>
    </row>
    <row r="13" spans="1:7" customFormat="1" ht="27" x14ac:dyDescent="0.25">
      <c r="A13" s="75">
        <v>42797</v>
      </c>
      <c r="B13" s="69" t="s">
        <v>170</v>
      </c>
      <c r="C13" s="78"/>
      <c r="D13" s="71">
        <v>19676350</v>
      </c>
      <c r="E13" s="79" t="s">
        <v>171</v>
      </c>
      <c r="F13" s="127" t="s">
        <v>232</v>
      </c>
    </row>
    <row r="14" spans="1:7" customFormat="1" ht="15" x14ac:dyDescent="0.25">
      <c r="A14" s="75">
        <v>42801</v>
      </c>
      <c r="B14" s="69" t="s">
        <v>153</v>
      </c>
      <c r="C14" s="78">
        <v>1149462000</v>
      </c>
      <c r="D14" s="71"/>
      <c r="E14" s="79" t="s">
        <v>172</v>
      </c>
      <c r="F14" s="127"/>
    </row>
    <row r="15" spans="1:7" customFormat="1" ht="27" x14ac:dyDescent="0.25">
      <c r="A15" s="75">
        <v>42808</v>
      </c>
      <c r="B15" s="69" t="s">
        <v>173</v>
      </c>
      <c r="C15" s="78"/>
      <c r="D15" s="71">
        <v>8870400</v>
      </c>
      <c r="E15" s="79" t="s">
        <v>174</v>
      </c>
      <c r="F15" s="127" t="s">
        <v>233</v>
      </c>
    </row>
    <row r="16" spans="1:7" ht="15" x14ac:dyDescent="0.25">
      <c r="A16" s="75">
        <v>42810</v>
      </c>
      <c r="B16" s="69" t="s">
        <v>175</v>
      </c>
      <c r="C16" s="80"/>
      <c r="D16" s="71">
        <v>6333200</v>
      </c>
      <c r="E16" s="79" t="s">
        <v>176</v>
      </c>
      <c r="F16" s="127"/>
    </row>
    <row r="17" spans="1:6" ht="15" x14ac:dyDescent="0.25">
      <c r="A17" s="75">
        <v>42816</v>
      </c>
      <c r="B17" s="70" t="s">
        <v>153</v>
      </c>
      <c r="C17" s="80">
        <v>841742800</v>
      </c>
      <c r="D17" s="71"/>
      <c r="E17" s="79" t="s">
        <v>172</v>
      </c>
      <c r="F17" s="127"/>
    </row>
    <row r="18" spans="1:6" ht="15" x14ac:dyDescent="0.25">
      <c r="A18" s="75">
        <v>42816</v>
      </c>
      <c r="B18" s="69" t="s">
        <v>177</v>
      </c>
      <c r="C18" s="80"/>
      <c r="D18" s="71">
        <v>21270000</v>
      </c>
      <c r="E18" s="79" t="s">
        <v>178</v>
      </c>
      <c r="F18" s="127" t="s">
        <v>231</v>
      </c>
    </row>
    <row r="19" spans="1:6" ht="27" x14ac:dyDescent="0.25">
      <c r="A19" s="75">
        <v>42821</v>
      </c>
      <c r="B19" s="115" t="s">
        <v>161</v>
      </c>
      <c r="C19" s="80"/>
      <c r="D19" s="117">
        <v>4230989.0999999996</v>
      </c>
      <c r="E19" s="79" t="s">
        <v>160</v>
      </c>
      <c r="F19" s="127" t="s">
        <v>181</v>
      </c>
    </row>
    <row r="20" spans="1:6" ht="27" x14ac:dyDescent="0.25">
      <c r="A20" s="75">
        <v>42821</v>
      </c>
      <c r="B20" s="115" t="s">
        <v>179</v>
      </c>
      <c r="C20" s="80"/>
      <c r="D20" s="117">
        <v>11465381.699999999</v>
      </c>
      <c r="E20" s="79" t="s">
        <v>160</v>
      </c>
      <c r="F20" s="127" t="s">
        <v>181</v>
      </c>
    </row>
    <row r="21" spans="1:6" ht="27" x14ac:dyDescent="0.25">
      <c r="A21" s="75">
        <v>42821</v>
      </c>
      <c r="B21" s="115" t="s">
        <v>157</v>
      </c>
      <c r="C21" s="80"/>
      <c r="D21" s="117">
        <v>14561266.5</v>
      </c>
      <c r="E21" s="79" t="s">
        <v>160</v>
      </c>
      <c r="F21" s="127" t="s">
        <v>182</v>
      </c>
    </row>
    <row r="22" spans="1:6" ht="27" x14ac:dyDescent="0.25">
      <c r="A22" s="75">
        <v>42821</v>
      </c>
      <c r="B22" s="116" t="s">
        <v>180</v>
      </c>
      <c r="C22" s="80"/>
      <c r="D22" s="117">
        <v>10229814.9</v>
      </c>
      <c r="E22" s="79" t="s">
        <v>160</v>
      </c>
      <c r="F22" s="127" t="s">
        <v>183</v>
      </c>
    </row>
    <row r="23" spans="1:6" ht="27" x14ac:dyDescent="0.25">
      <c r="A23" s="75">
        <v>42821</v>
      </c>
      <c r="B23" s="115" t="s">
        <v>184</v>
      </c>
      <c r="C23" s="80"/>
      <c r="D23" s="71">
        <v>33995629</v>
      </c>
      <c r="E23" s="79" t="s">
        <v>159</v>
      </c>
      <c r="F23" s="127" t="s">
        <v>206</v>
      </c>
    </row>
    <row r="24" spans="1:6" ht="27" x14ac:dyDescent="0.25">
      <c r="A24" s="75">
        <v>42821</v>
      </c>
      <c r="B24" s="118" t="s">
        <v>185</v>
      </c>
      <c r="C24" s="80"/>
      <c r="D24" s="71">
        <v>23210437</v>
      </c>
      <c r="E24" s="79" t="s">
        <v>218</v>
      </c>
      <c r="F24" s="127" t="s">
        <v>206</v>
      </c>
    </row>
    <row r="25" spans="1:6" ht="27" x14ac:dyDescent="0.25">
      <c r="A25" s="75">
        <v>42821</v>
      </c>
      <c r="B25" s="119" t="s">
        <v>186</v>
      </c>
      <c r="C25" s="80"/>
      <c r="D25" s="71">
        <v>38623882</v>
      </c>
      <c r="E25" s="79" t="s">
        <v>159</v>
      </c>
      <c r="F25" s="127" t="s">
        <v>206</v>
      </c>
    </row>
    <row r="26" spans="1:6" ht="27" x14ac:dyDescent="0.25">
      <c r="A26" s="75">
        <v>42821</v>
      </c>
      <c r="B26" s="119" t="s">
        <v>187</v>
      </c>
      <c r="C26" s="80"/>
      <c r="D26" s="71">
        <v>38343335</v>
      </c>
      <c r="E26" s="79" t="s">
        <v>159</v>
      </c>
      <c r="F26" s="127" t="s">
        <v>206</v>
      </c>
    </row>
    <row r="27" spans="1:6" ht="27" x14ac:dyDescent="0.25">
      <c r="A27" s="75">
        <v>42821</v>
      </c>
      <c r="B27" s="119" t="s">
        <v>188</v>
      </c>
      <c r="C27" s="80"/>
      <c r="D27" s="71">
        <v>15929123</v>
      </c>
      <c r="E27" s="79" t="s">
        <v>159</v>
      </c>
      <c r="F27" s="127" t="s">
        <v>206</v>
      </c>
    </row>
    <row r="28" spans="1:6" ht="27" x14ac:dyDescent="0.25">
      <c r="A28" s="75">
        <v>42821</v>
      </c>
      <c r="B28" s="119" t="s">
        <v>189</v>
      </c>
      <c r="C28" s="80"/>
      <c r="D28" s="71">
        <v>17256481</v>
      </c>
      <c r="E28" s="79" t="s">
        <v>159</v>
      </c>
      <c r="F28" s="127" t="s">
        <v>206</v>
      </c>
    </row>
    <row r="29" spans="1:6" ht="27" x14ac:dyDescent="0.25">
      <c r="A29" s="75">
        <v>42821</v>
      </c>
      <c r="B29" s="124" t="s">
        <v>190</v>
      </c>
      <c r="C29" s="80"/>
      <c r="D29" s="71">
        <v>42690144</v>
      </c>
      <c r="E29" s="79" t="s">
        <v>159</v>
      </c>
      <c r="F29" s="127" t="s">
        <v>207</v>
      </c>
    </row>
    <row r="30" spans="1:6" ht="40.5" x14ac:dyDescent="0.25">
      <c r="A30" s="75">
        <v>42821</v>
      </c>
      <c r="B30" s="120" t="s">
        <v>191</v>
      </c>
      <c r="C30" s="80"/>
      <c r="D30" s="71">
        <v>11030503</v>
      </c>
      <c r="E30" s="79" t="s">
        <v>159</v>
      </c>
      <c r="F30" s="127" t="s">
        <v>208</v>
      </c>
    </row>
    <row r="31" spans="1:6" ht="27" x14ac:dyDescent="0.25">
      <c r="A31" s="75">
        <v>42821</v>
      </c>
      <c r="B31" s="120" t="s">
        <v>192</v>
      </c>
      <c r="C31" s="80"/>
      <c r="D31" s="71">
        <v>35728152</v>
      </c>
      <c r="E31" s="79" t="s">
        <v>159</v>
      </c>
      <c r="F31" s="127" t="s">
        <v>181</v>
      </c>
    </row>
    <row r="32" spans="1:6" ht="27" x14ac:dyDescent="0.25">
      <c r="A32" s="75">
        <v>42821</v>
      </c>
      <c r="B32" s="120" t="s">
        <v>193</v>
      </c>
      <c r="C32" s="80"/>
      <c r="D32" s="71">
        <v>33906929</v>
      </c>
      <c r="E32" s="79" t="s">
        <v>159</v>
      </c>
      <c r="F32" s="127" t="s">
        <v>181</v>
      </c>
    </row>
    <row r="33" spans="1:6" ht="27" x14ac:dyDescent="0.25">
      <c r="A33" s="75">
        <v>42821</v>
      </c>
      <c r="B33" s="120" t="s">
        <v>194</v>
      </c>
      <c r="C33" s="80"/>
      <c r="D33" s="71">
        <v>16613819</v>
      </c>
      <c r="E33" s="79" t="s">
        <v>159</v>
      </c>
      <c r="F33" s="127" t="s">
        <v>181</v>
      </c>
    </row>
    <row r="34" spans="1:6" ht="27" x14ac:dyDescent="0.25">
      <c r="A34" s="75">
        <v>42821</v>
      </c>
      <c r="B34" s="120" t="s">
        <v>195</v>
      </c>
      <c r="C34" s="80"/>
      <c r="D34" s="71">
        <v>17349027</v>
      </c>
      <c r="E34" s="79" t="s">
        <v>159</v>
      </c>
      <c r="F34" s="127" t="s">
        <v>181</v>
      </c>
    </row>
    <row r="35" spans="1:6" ht="40.5" x14ac:dyDescent="0.25">
      <c r="A35" s="75">
        <v>42821</v>
      </c>
      <c r="B35" s="118" t="s">
        <v>158</v>
      </c>
      <c r="C35" s="80"/>
      <c r="D35" s="71">
        <v>24828133</v>
      </c>
      <c r="E35" s="79" t="s">
        <v>159</v>
      </c>
      <c r="F35" s="127" t="s">
        <v>209</v>
      </c>
    </row>
    <row r="36" spans="1:6" ht="27" x14ac:dyDescent="0.25">
      <c r="A36" s="75">
        <v>42821</v>
      </c>
      <c r="B36" s="121" t="s">
        <v>196</v>
      </c>
      <c r="C36" s="80"/>
      <c r="D36" s="72">
        <v>30933666</v>
      </c>
      <c r="E36" s="79" t="s">
        <v>159</v>
      </c>
      <c r="F36" s="127" t="s">
        <v>210</v>
      </c>
    </row>
    <row r="37" spans="1:6" ht="27" x14ac:dyDescent="0.25">
      <c r="A37" s="75">
        <v>42821</v>
      </c>
      <c r="B37" s="121" t="s">
        <v>197</v>
      </c>
      <c r="C37" s="80"/>
      <c r="D37" s="72">
        <v>30726061</v>
      </c>
      <c r="E37" s="79" t="s">
        <v>159</v>
      </c>
      <c r="F37" s="127" t="s">
        <v>211</v>
      </c>
    </row>
    <row r="38" spans="1:6" ht="27" x14ac:dyDescent="0.25">
      <c r="A38" s="75">
        <v>42821</v>
      </c>
      <c r="B38" s="120" t="s">
        <v>198</v>
      </c>
      <c r="C38" s="80"/>
      <c r="D38" s="71">
        <v>2173576</v>
      </c>
      <c r="E38" s="79" t="s">
        <v>159</v>
      </c>
      <c r="F38" s="127" t="s">
        <v>212</v>
      </c>
    </row>
    <row r="39" spans="1:6" ht="27" x14ac:dyDescent="0.25">
      <c r="A39" s="75">
        <v>42821</v>
      </c>
      <c r="B39" s="122" t="s">
        <v>197</v>
      </c>
      <c r="C39" s="80"/>
      <c r="D39" s="71">
        <v>42582851</v>
      </c>
      <c r="E39" s="79" t="s">
        <v>159</v>
      </c>
      <c r="F39" s="127" t="s">
        <v>213</v>
      </c>
    </row>
    <row r="40" spans="1:6" ht="27" x14ac:dyDescent="0.25">
      <c r="A40" s="75">
        <v>42821</v>
      </c>
      <c r="B40" s="122" t="s">
        <v>199</v>
      </c>
      <c r="C40" s="81"/>
      <c r="D40" s="74">
        <v>39696277</v>
      </c>
      <c r="E40" s="79" t="s">
        <v>159</v>
      </c>
      <c r="F40" s="127" t="s">
        <v>213</v>
      </c>
    </row>
    <row r="41" spans="1:6" ht="40.5" x14ac:dyDescent="0.25">
      <c r="A41" s="75">
        <v>42821</v>
      </c>
      <c r="B41" s="120" t="s">
        <v>200</v>
      </c>
      <c r="C41" s="80"/>
      <c r="D41" s="82">
        <v>31916622</v>
      </c>
      <c r="E41" s="79" t="s">
        <v>159</v>
      </c>
      <c r="F41" s="127" t="s">
        <v>214</v>
      </c>
    </row>
    <row r="42" spans="1:6" ht="40.5" x14ac:dyDescent="0.25">
      <c r="A42" s="75">
        <v>42821</v>
      </c>
      <c r="B42" s="120" t="s">
        <v>201</v>
      </c>
      <c r="C42" s="80"/>
      <c r="D42" s="82">
        <v>7696500</v>
      </c>
      <c r="E42" s="79" t="s">
        <v>159</v>
      </c>
      <c r="F42" s="127" t="s">
        <v>215</v>
      </c>
    </row>
    <row r="43" spans="1:6" ht="27" x14ac:dyDescent="0.25">
      <c r="A43" s="75">
        <v>42821</v>
      </c>
      <c r="B43" s="123" t="s">
        <v>202</v>
      </c>
      <c r="C43" s="80"/>
      <c r="D43" s="82">
        <v>44669700</v>
      </c>
      <c r="E43" s="79" t="s">
        <v>159</v>
      </c>
      <c r="F43" s="128" t="s">
        <v>216</v>
      </c>
    </row>
    <row r="44" spans="1:6" ht="28.5" x14ac:dyDescent="0.25">
      <c r="A44" s="75">
        <v>42821</v>
      </c>
      <c r="B44" s="119" t="s">
        <v>203</v>
      </c>
      <c r="C44" s="80"/>
      <c r="D44" s="82">
        <v>29665383</v>
      </c>
      <c r="E44" s="125" t="s">
        <v>219</v>
      </c>
      <c r="F44" s="128" t="s">
        <v>217</v>
      </c>
    </row>
    <row r="45" spans="1:6" ht="28.5" x14ac:dyDescent="0.25">
      <c r="A45" s="75">
        <v>42821</v>
      </c>
      <c r="B45" s="122" t="s">
        <v>204</v>
      </c>
      <c r="C45" s="80"/>
      <c r="D45" s="82">
        <v>33852610</v>
      </c>
      <c r="E45" s="125" t="s">
        <v>220</v>
      </c>
      <c r="F45" s="128" t="s">
        <v>217</v>
      </c>
    </row>
    <row r="46" spans="1:6" ht="27" x14ac:dyDescent="0.25">
      <c r="A46" s="75">
        <v>42821</v>
      </c>
      <c r="B46" s="119" t="s">
        <v>205</v>
      </c>
      <c r="C46" s="80"/>
      <c r="D46" s="82">
        <v>24152716</v>
      </c>
      <c r="E46" s="79" t="s">
        <v>159</v>
      </c>
      <c r="F46" s="128" t="s">
        <v>217</v>
      </c>
    </row>
    <row r="47" spans="1:6" ht="27" x14ac:dyDescent="0.25">
      <c r="A47" s="75">
        <v>42821</v>
      </c>
      <c r="B47" s="84" t="s">
        <v>221</v>
      </c>
      <c r="C47" s="80"/>
      <c r="D47" s="82">
        <v>39173699</v>
      </c>
      <c r="E47" s="83" t="s">
        <v>159</v>
      </c>
      <c r="F47" s="128" t="s">
        <v>217</v>
      </c>
    </row>
    <row r="48" spans="1:6" ht="27" x14ac:dyDescent="0.25">
      <c r="A48" s="75">
        <v>42821</v>
      </c>
      <c r="B48" s="84" t="s">
        <v>222</v>
      </c>
      <c r="C48" s="80"/>
      <c r="D48" s="82">
        <v>34448645</v>
      </c>
      <c r="E48" s="83" t="s">
        <v>159</v>
      </c>
      <c r="F48" s="128" t="s">
        <v>217</v>
      </c>
    </row>
    <row r="49" spans="1:6" ht="15" x14ac:dyDescent="0.25">
      <c r="A49" s="86">
        <v>42821</v>
      </c>
      <c r="B49" s="80" t="s">
        <v>177</v>
      </c>
      <c r="C49" s="82">
        <v>21127000</v>
      </c>
      <c r="D49" s="80"/>
      <c r="E49" s="80" t="s">
        <v>223</v>
      </c>
      <c r="F49" s="129"/>
    </row>
    <row r="50" spans="1:6" ht="15" x14ac:dyDescent="0.25">
      <c r="A50" s="86">
        <v>42822</v>
      </c>
      <c r="B50" s="80" t="s">
        <v>224</v>
      </c>
      <c r="C50" s="82"/>
      <c r="D50" s="82">
        <v>7067343</v>
      </c>
      <c r="E50" s="80" t="s">
        <v>225</v>
      </c>
      <c r="F50" s="129"/>
    </row>
    <row r="51" spans="1:6" ht="15" x14ac:dyDescent="0.25">
      <c r="A51" s="86">
        <v>42823</v>
      </c>
      <c r="B51" s="80" t="s">
        <v>177</v>
      </c>
      <c r="C51" s="82"/>
      <c r="D51" s="82">
        <v>2127000</v>
      </c>
      <c r="E51" s="80" t="s">
        <v>226</v>
      </c>
      <c r="F51" s="129"/>
    </row>
    <row r="52" spans="1:6" ht="15" x14ac:dyDescent="0.25">
      <c r="A52" s="86">
        <v>42825</v>
      </c>
      <c r="B52" s="80" t="s">
        <v>153</v>
      </c>
      <c r="C52" s="82"/>
      <c r="D52" s="82">
        <v>285574100</v>
      </c>
      <c r="E52" s="80" t="s">
        <v>227</v>
      </c>
      <c r="F52" s="129"/>
    </row>
    <row r="53" spans="1:6" ht="15" x14ac:dyDescent="0.25">
      <c r="A53" s="86">
        <v>42825</v>
      </c>
      <c r="B53" s="80" t="s">
        <v>162</v>
      </c>
      <c r="C53" s="82"/>
      <c r="D53" s="82">
        <v>99552000</v>
      </c>
      <c r="E53" s="80" t="s">
        <v>228</v>
      </c>
      <c r="F53" s="129"/>
    </row>
    <row r="54" spans="1:6" ht="15" x14ac:dyDescent="0.25">
      <c r="A54" s="86">
        <v>42825</v>
      </c>
      <c r="B54" s="80" t="s">
        <v>153</v>
      </c>
      <c r="C54" s="82"/>
      <c r="D54" s="82">
        <v>6112600</v>
      </c>
      <c r="E54" s="80" t="s">
        <v>229</v>
      </c>
      <c r="F54" s="129"/>
    </row>
    <row r="55" spans="1:6" ht="15" x14ac:dyDescent="0.25">
      <c r="A55" s="86"/>
      <c r="B55" s="80"/>
      <c r="C55" s="82"/>
      <c r="D55" s="82"/>
      <c r="E55" s="80"/>
      <c r="F55" s="68"/>
    </row>
    <row r="56" spans="1:6" x14ac:dyDescent="0.2">
      <c r="A56" s="68"/>
      <c r="B56" s="68"/>
      <c r="C56" s="85">
        <f>SUM(C12:C55)</f>
        <v>2012331800</v>
      </c>
      <c r="D56" s="85">
        <f>SUM(D12:D55)</f>
        <v>1244949545.2</v>
      </c>
      <c r="E56" s="68"/>
      <c r="F56" s="68"/>
    </row>
  </sheetData>
  <mergeCells count="5">
    <mergeCell ref="A3:E3"/>
    <mergeCell ref="A10:B10"/>
    <mergeCell ref="C10:D10"/>
    <mergeCell ref="E10:E11"/>
    <mergeCell ref="F10:F11"/>
  </mergeCells>
  <pageMargins left="0.5" right="0.2" top="0.11" bottom="0.25" header="0.11" footer="0.1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22" sqref="B22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19" t="s">
        <v>9</v>
      </c>
    </row>
    <row r="2" spans="1:3" x14ac:dyDescent="0.25">
      <c r="C2" s="19" t="s">
        <v>123</v>
      </c>
    </row>
    <row r="4" spans="1:3" ht="15.75" x14ac:dyDescent="0.25">
      <c r="A4" s="93" t="s">
        <v>73</v>
      </c>
      <c r="B4" s="93"/>
      <c r="C4" s="93"/>
    </row>
    <row r="5" spans="1:3" ht="15.75" x14ac:dyDescent="0.25">
      <c r="B5" s="93" t="s">
        <v>75</v>
      </c>
      <c r="C5" s="93"/>
    </row>
    <row r="6" spans="1:3" ht="15.75" x14ac:dyDescent="0.25">
      <c r="B6" s="5"/>
      <c r="C6" s="7" t="s">
        <v>124</v>
      </c>
    </row>
    <row r="7" spans="1:3" ht="15.75" x14ac:dyDescent="0.25">
      <c r="B7" s="5"/>
      <c r="C7" s="5"/>
    </row>
    <row r="8" spans="1:3" s="27" customFormat="1" ht="15.75" x14ac:dyDescent="0.25">
      <c r="A8" s="5" t="s">
        <v>74</v>
      </c>
      <c r="B8" s="5"/>
      <c r="C8" s="5"/>
    </row>
    <row r="9" spans="1:3" s="27" customFormat="1" ht="15.75" x14ac:dyDescent="0.25">
      <c r="A9" s="5" t="s">
        <v>129</v>
      </c>
      <c r="B9" s="5"/>
      <c r="C9" s="5"/>
    </row>
    <row r="10" spans="1:3" ht="15.75" x14ac:dyDescent="0.25">
      <c r="B10" s="5"/>
      <c r="C10" s="1" t="s">
        <v>49</v>
      </c>
    </row>
    <row r="11" spans="1:3" s="22" customFormat="1" ht="33" customHeight="1" x14ac:dyDescent="0.25">
      <c r="A11" s="102" t="s">
        <v>15</v>
      </c>
      <c r="B11" s="100" t="s">
        <v>54</v>
      </c>
      <c r="C11" s="100" t="s">
        <v>76</v>
      </c>
    </row>
    <row r="12" spans="1:3" s="21" customFormat="1" x14ac:dyDescent="0.25">
      <c r="A12" s="103"/>
      <c r="B12" s="101"/>
      <c r="C12" s="101"/>
    </row>
    <row r="13" spans="1:3" ht="21.75" customHeight="1" x14ac:dyDescent="0.25">
      <c r="A13" s="15">
        <v>1</v>
      </c>
      <c r="B13" s="23" t="s">
        <v>55</v>
      </c>
      <c r="C13" s="14" t="s">
        <v>52</v>
      </c>
    </row>
    <row r="14" spans="1:3" ht="15.75" x14ac:dyDescent="0.25">
      <c r="A14" s="20">
        <v>2</v>
      </c>
      <c r="B14" s="23" t="s">
        <v>56</v>
      </c>
      <c r="C14" s="14"/>
    </row>
    <row r="15" spans="1:3" s="1" customFormat="1" ht="21.75" customHeight="1" x14ac:dyDescent="0.25">
      <c r="A15" s="15">
        <v>2.1</v>
      </c>
      <c r="B15" s="23" t="s">
        <v>59</v>
      </c>
      <c r="C15" s="13"/>
    </row>
    <row r="16" spans="1:3" ht="21.75" customHeight="1" x14ac:dyDescent="0.25">
      <c r="A16" s="15">
        <v>2.2000000000000002</v>
      </c>
      <c r="B16" s="23" t="s">
        <v>60</v>
      </c>
      <c r="C16" s="14"/>
    </row>
    <row r="17" spans="1:3" ht="15.75" x14ac:dyDescent="0.25">
      <c r="A17" s="15">
        <v>2.2999999999999998</v>
      </c>
      <c r="B17" s="24" t="s">
        <v>61</v>
      </c>
      <c r="C17" s="14"/>
    </row>
    <row r="18" spans="1:3" ht="30.75" x14ac:dyDescent="0.25">
      <c r="A18" s="15">
        <v>2.4</v>
      </c>
      <c r="B18" s="24" t="s">
        <v>62</v>
      </c>
      <c r="C18" s="14"/>
    </row>
    <row r="19" spans="1:3" ht="21.75" customHeight="1" x14ac:dyDescent="0.25">
      <c r="A19" s="15">
        <v>2.5</v>
      </c>
      <c r="B19" s="24" t="s">
        <v>57</v>
      </c>
      <c r="C19" s="14"/>
    </row>
    <row r="20" spans="1:3" ht="21.75" customHeight="1" x14ac:dyDescent="0.25">
      <c r="A20" s="15">
        <v>2.6</v>
      </c>
      <c r="B20" s="23" t="s">
        <v>53</v>
      </c>
      <c r="C20" s="14"/>
    </row>
    <row r="21" spans="1:3" ht="21.75" customHeight="1" x14ac:dyDescent="0.25">
      <c r="A21" s="15">
        <v>3</v>
      </c>
      <c r="B21" s="23" t="s">
        <v>58</v>
      </c>
      <c r="C21" s="14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14" sqref="C14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19" t="s">
        <v>9</v>
      </c>
    </row>
    <row r="2" spans="1:3" x14ac:dyDescent="0.25">
      <c r="C2" s="19" t="s">
        <v>125</v>
      </c>
    </row>
    <row r="4" spans="1:3" ht="15.75" x14ac:dyDescent="0.25">
      <c r="B4" s="93" t="s">
        <v>63</v>
      </c>
      <c r="C4" s="93"/>
    </row>
    <row r="5" spans="1:3" ht="15.75" x14ac:dyDescent="0.25">
      <c r="B5" s="93"/>
      <c r="C5" s="93"/>
    </row>
    <row r="6" spans="1:3" ht="15.75" x14ac:dyDescent="0.25">
      <c r="B6" s="5"/>
      <c r="C6" s="7" t="s">
        <v>126</v>
      </c>
    </row>
    <row r="7" spans="1:3" ht="15.75" x14ac:dyDescent="0.25">
      <c r="B7" s="5"/>
      <c r="C7" s="5"/>
    </row>
    <row r="8" spans="1:3" s="27" customFormat="1" ht="15.75" x14ac:dyDescent="0.25">
      <c r="A8" s="5" t="s">
        <v>74</v>
      </c>
      <c r="B8" s="5"/>
      <c r="C8" s="5"/>
    </row>
    <row r="9" spans="1:3" s="27" customFormat="1" ht="15.75" x14ac:dyDescent="0.25">
      <c r="A9" s="5" t="s">
        <v>130</v>
      </c>
      <c r="B9" s="5"/>
      <c r="C9" s="5"/>
    </row>
    <row r="10" spans="1:3" ht="15.75" x14ac:dyDescent="0.25">
      <c r="B10" s="5"/>
      <c r="C10" s="1" t="s">
        <v>49</v>
      </c>
    </row>
    <row r="11" spans="1:3" s="22" customFormat="1" ht="33" customHeight="1" x14ac:dyDescent="0.25">
      <c r="A11" s="102" t="s">
        <v>15</v>
      </c>
      <c r="B11" s="100" t="s">
        <v>54</v>
      </c>
      <c r="C11" s="100" t="s">
        <v>64</v>
      </c>
    </row>
    <row r="12" spans="1:3" s="21" customFormat="1" x14ac:dyDescent="0.25">
      <c r="A12" s="103"/>
      <c r="B12" s="101"/>
      <c r="C12" s="101"/>
    </row>
    <row r="13" spans="1:3" ht="21.75" customHeight="1" x14ac:dyDescent="0.25">
      <c r="A13" s="15">
        <v>1</v>
      </c>
      <c r="B13" s="23" t="s">
        <v>65</v>
      </c>
      <c r="C13" s="14" t="s">
        <v>52</v>
      </c>
    </row>
    <row r="14" spans="1:3" ht="15.75" x14ac:dyDescent="0.25">
      <c r="A14" s="20">
        <v>2</v>
      </c>
      <c r="B14" s="23" t="s">
        <v>66</v>
      </c>
      <c r="C14" s="14"/>
    </row>
    <row r="15" spans="1:3" s="1" customFormat="1" ht="15.75" x14ac:dyDescent="0.25">
      <c r="A15" s="15">
        <v>2.1</v>
      </c>
      <c r="B15" s="24" t="s">
        <v>57</v>
      </c>
      <c r="C15" s="13"/>
    </row>
    <row r="16" spans="1:3" ht="15.75" x14ac:dyDescent="0.25">
      <c r="A16" s="15">
        <v>2.2000000000000002</v>
      </c>
      <c r="B16" s="23" t="s">
        <v>53</v>
      </c>
      <c r="C16" s="14"/>
    </row>
    <row r="17" spans="1:3" ht="15.75" x14ac:dyDescent="0.25">
      <c r="A17" s="15">
        <v>2.2999999999999998</v>
      </c>
      <c r="B17" s="23" t="s">
        <v>53</v>
      </c>
      <c r="C17" s="14"/>
    </row>
    <row r="18" spans="1:3" ht="15.75" x14ac:dyDescent="0.25">
      <c r="A18" s="15">
        <v>3</v>
      </c>
      <c r="B18" s="23" t="s">
        <v>77</v>
      </c>
      <c r="C18" s="14"/>
    </row>
    <row r="19" spans="1:3" ht="15.75" x14ac:dyDescent="0.25">
      <c r="A19" s="15">
        <v>4</v>
      </c>
      <c r="B19" s="24" t="s">
        <v>67</v>
      </c>
      <c r="C19" s="44"/>
    </row>
    <row r="20" spans="1:3" ht="21.75" customHeight="1" x14ac:dyDescent="0.25">
      <c r="A20" s="15">
        <v>5</v>
      </c>
      <c r="B20" s="24" t="s">
        <v>68</v>
      </c>
      <c r="C20" s="14"/>
    </row>
    <row r="21" spans="1:3" ht="21.75" customHeight="1" x14ac:dyDescent="0.25">
      <c r="A21" s="15">
        <v>5.0999999999999996</v>
      </c>
      <c r="B21" s="23" t="s">
        <v>53</v>
      </c>
      <c r="C21" s="14"/>
    </row>
    <row r="22" spans="1:3" ht="21.75" customHeight="1" x14ac:dyDescent="0.25">
      <c r="A22" s="15">
        <v>5.2</v>
      </c>
      <c r="B22" s="23" t="s">
        <v>53</v>
      </c>
      <c r="C22" s="14"/>
    </row>
    <row r="23" spans="1:3" ht="15.75" x14ac:dyDescent="0.25">
      <c r="A23" s="16">
        <v>5.3</v>
      </c>
      <c r="B23" s="23" t="s">
        <v>53</v>
      </c>
      <c r="C23" s="16"/>
    </row>
    <row r="24" spans="1:3" x14ac:dyDescent="0.25">
      <c r="A24" s="16">
        <v>6</v>
      </c>
      <c r="B24" s="16" t="s">
        <v>69</v>
      </c>
      <c r="C24" s="16"/>
    </row>
  </sheetData>
  <mergeCells count="5">
    <mergeCell ref="B4:C4"/>
    <mergeCell ref="B5:C5"/>
    <mergeCell ref="A11:A12"/>
    <mergeCell ref="B11:B12"/>
    <mergeCell ref="C11:C12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"/>
  <sheetViews>
    <sheetView topLeftCell="A6" workbookViewId="0">
      <selection activeCell="D15" sqref="D15:D16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15.85546875" customWidth="1"/>
    <col min="5" max="5" width="22.42578125" customWidth="1"/>
    <col min="6" max="6" width="29" customWidth="1"/>
  </cols>
  <sheetData>
    <row r="1" spans="1:6" x14ac:dyDescent="0.25">
      <c r="C1" s="11"/>
      <c r="D1" s="11"/>
      <c r="E1" s="11" t="s">
        <v>9</v>
      </c>
      <c r="F1" s="11"/>
    </row>
    <row r="2" spans="1:6" x14ac:dyDescent="0.25">
      <c r="C2" s="11"/>
      <c r="D2" s="11"/>
      <c r="E2" s="11" t="s">
        <v>81</v>
      </c>
      <c r="F2" s="11"/>
    </row>
    <row r="3" spans="1:6" x14ac:dyDescent="0.25">
      <c r="B3" s="19"/>
      <c r="C3" s="19"/>
      <c r="D3" s="28"/>
      <c r="E3" s="19"/>
    </row>
    <row r="4" spans="1:6" ht="19.5" x14ac:dyDescent="0.3">
      <c r="A4" s="104" t="s">
        <v>82</v>
      </c>
      <c r="B4" s="104"/>
      <c r="C4" s="104"/>
      <c r="D4" s="104"/>
      <c r="E4" s="104"/>
      <c r="F4" s="104"/>
    </row>
    <row r="5" spans="1:6" ht="19.5" x14ac:dyDescent="0.3">
      <c r="A5" s="104" t="s">
        <v>83</v>
      </c>
      <c r="B5" s="104"/>
      <c r="C5" s="104"/>
      <c r="D5" s="104"/>
      <c r="E5" s="104"/>
      <c r="F5" s="104"/>
    </row>
    <row r="6" spans="1:6" ht="19.5" x14ac:dyDescent="0.3">
      <c r="A6" s="104" t="s">
        <v>84</v>
      </c>
      <c r="B6" s="104"/>
      <c r="C6" s="104"/>
      <c r="D6" s="104"/>
      <c r="E6" s="104"/>
      <c r="F6" s="104"/>
    </row>
    <row r="7" spans="1:6" x14ac:dyDescent="0.25">
      <c r="C7" s="7"/>
      <c r="D7" s="7"/>
      <c r="E7" s="7"/>
      <c r="F7" s="7" t="s">
        <v>128</v>
      </c>
    </row>
    <row r="8" spans="1:6" x14ac:dyDescent="0.25">
      <c r="C8" s="7"/>
      <c r="D8" s="7"/>
      <c r="E8" s="7"/>
      <c r="F8" s="7"/>
    </row>
    <row r="9" spans="1:6" x14ac:dyDescent="0.25">
      <c r="A9" t="s">
        <v>50</v>
      </c>
      <c r="B9" s="2"/>
    </row>
    <row r="10" spans="1:6" x14ac:dyDescent="0.25">
      <c r="A10" t="s">
        <v>131</v>
      </c>
      <c r="F10" s="1"/>
    </row>
    <row r="11" spans="1:6" x14ac:dyDescent="0.25">
      <c r="F11" s="1"/>
    </row>
    <row r="12" spans="1:6" ht="45" x14ac:dyDescent="0.25">
      <c r="A12" s="17" t="s">
        <v>15</v>
      </c>
      <c r="B12" s="18" t="s">
        <v>70</v>
      </c>
      <c r="C12" s="9" t="s">
        <v>85</v>
      </c>
      <c r="D12" s="9" t="s">
        <v>86</v>
      </c>
      <c r="E12" s="9" t="s">
        <v>71</v>
      </c>
      <c r="F12" s="9" t="s">
        <v>79</v>
      </c>
    </row>
    <row r="13" spans="1:6" ht="24" x14ac:dyDescent="0.25">
      <c r="A13" s="3" t="s">
        <v>35</v>
      </c>
      <c r="B13" s="12" t="s">
        <v>239</v>
      </c>
      <c r="C13" s="62">
        <v>42803</v>
      </c>
      <c r="D13" s="66" t="s">
        <v>240</v>
      </c>
      <c r="E13" s="61" t="s">
        <v>152</v>
      </c>
      <c r="F13" s="10"/>
    </row>
    <row r="14" spans="1:6" ht="24" x14ac:dyDescent="0.25">
      <c r="A14" s="3" t="s">
        <v>36</v>
      </c>
      <c r="B14" s="12" t="s">
        <v>239</v>
      </c>
      <c r="C14" s="62">
        <v>42814</v>
      </c>
      <c r="D14" s="66" t="s">
        <v>241</v>
      </c>
      <c r="E14" s="61" t="s">
        <v>152</v>
      </c>
      <c r="F14" s="10"/>
    </row>
    <row r="15" spans="1:6" x14ac:dyDescent="0.25">
      <c r="A15" s="3" t="s">
        <v>37</v>
      </c>
      <c r="B15" s="12" t="s">
        <v>242</v>
      </c>
      <c r="C15" s="62">
        <v>42803</v>
      </c>
      <c r="D15" s="4" t="s">
        <v>243</v>
      </c>
      <c r="E15" s="61" t="s">
        <v>244</v>
      </c>
      <c r="F15" s="10"/>
    </row>
    <row r="16" spans="1:6" ht="24" x14ac:dyDescent="0.25">
      <c r="A16" s="3" t="s">
        <v>154</v>
      </c>
      <c r="B16" s="12" t="s">
        <v>242</v>
      </c>
      <c r="C16" s="62">
        <v>42810</v>
      </c>
      <c r="D16" s="4" t="s">
        <v>245</v>
      </c>
      <c r="E16" s="61" t="s">
        <v>246</v>
      </c>
      <c r="F16" s="4"/>
    </row>
    <row r="17" spans="1:6" x14ac:dyDescent="0.25">
      <c r="A17" s="3" t="s">
        <v>155</v>
      </c>
      <c r="B17" s="12"/>
      <c r="C17" s="62"/>
      <c r="D17" s="4"/>
      <c r="E17" s="61"/>
      <c r="F17" s="4"/>
    </row>
    <row r="18" spans="1:6" x14ac:dyDescent="0.25">
      <c r="A18" s="3" t="s">
        <v>156</v>
      </c>
      <c r="B18" s="12"/>
      <c r="C18" s="62"/>
      <c r="D18" s="64"/>
      <c r="E18" s="65"/>
      <c r="F18" s="4"/>
    </row>
    <row r="19" spans="1:6" x14ac:dyDescent="0.25">
      <c r="A19" s="3" t="s">
        <v>163</v>
      </c>
      <c r="B19" s="16"/>
      <c r="C19" s="16"/>
      <c r="D19" s="16"/>
      <c r="E19" s="16"/>
      <c r="F19" s="16"/>
    </row>
    <row r="20" spans="1:6" x14ac:dyDescent="0.25">
      <c r="A20" s="3" t="s">
        <v>164</v>
      </c>
      <c r="B20" s="16"/>
      <c r="C20" s="16"/>
      <c r="D20" s="16"/>
      <c r="E20" s="16"/>
      <c r="F20" s="16"/>
    </row>
    <row r="21" spans="1:6" x14ac:dyDescent="0.25">
      <c r="A21" s="3" t="s">
        <v>165</v>
      </c>
      <c r="B21" s="16"/>
      <c r="C21" s="16"/>
      <c r="D21" s="16"/>
      <c r="E21" s="16"/>
      <c r="F21" s="16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7"/>
  <sheetViews>
    <sheetView topLeftCell="A16" workbookViewId="0">
      <selection activeCell="F14" sqref="F14:F21"/>
    </sheetView>
  </sheetViews>
  <sheetFormatPr defaultRowHeight="15" x14ac:dyDescent="0.25"/>
  <cols>
    <col min="1" max="1" width="7.42578125" style="52" customWidth="1"/>
    <col min="2" max="2" width="7.85546875" style="52" customWidth="1"/>
    <col min="3" max="3" width="42.85546875" style="52" bestFit="1" customWidth="1"/>
    <col min="4" max="4" width="16.42578125" style="52" customWidth="1"/>
    <col min="5" max="5" width="14.28515625" style="52" bestFit="1" customWidth="1"/>
    <col min="6" max="6" width="15.7109375" style="52" customWidth="1"/>
    <col min="7" max="7" width="18" style="52" customWidth="1"/>
    <col min="8" max="8" width="12.42578125" style="52" customWidth="1"/>
    <col min="9" max="9" width="10.85546875" style="52" customWidth="1"/>
    <col min="10" max="10" width="13.140625" style="52" customWidth="1"/>
    <col min="11" max="16384" width="9.140625" style="52"/>
  </cols>
  <sheetData>
    <row r="1" spans="1:11" x14ac:dyDescent="0.25">
      <c r="C1" s="11"/>
      <c r="F1" s="11" t="s">
        <v>9</v>
      </c>
      <c r="G1" s="11"/>
    </row>
    <row r="2" spans="1:11" x14ac:dyDescent="0.25">
      <c r="C2" s="11"/>
      <c r="F2" s="11" t="s">
        <v>87</v>
      </c>
      <c r="G2" s="11"/>
    </row>
    <row r="3" spans="1:11" x14ac:dyDescent="0.25">
      <c r="B3" s="28"/>
      <c r="C3" s="28"/>
      <c r="D3" s="28"/>
      <c r="E3" s="28"/>
    </row>
    <row r="4" spans="1:11" ht="19.5" x14ac:dyDescent="0.3">
      <c r="A4" s="25"/>
      <c r="B4" s="25"/>
      <c r="C4" s="25" t="s">
        <v>88</v>
      </c>
      <c r="D4" s="25"/>
      <c r="E4" s="25"/>
      <c r="F4" s="25"/>
      <c r="G4" s="25"/>
    </row>
    <row r="5" spans="1:11" x14ac:dyDescent="0.25">
      <c r="C5" s="7"/>
      <c r="D5" s="7"/>
      <c r="E5" s="7"/>
      <c r="G5" s="7" t="s">
        <v>89</v>
      </c>
    </row>
    <row r="6" spans="1:11" x14ac:dyDescent="0.25">
      <c r="C6" s="7"/>
      <c r="D6" s="7"/>
      <c r="E6" s="7"/>
      <c r="F6" s="7"/>
    </row>
    <row r="7" spans="1:11" x14ac:dyDescent="0.25">
      <c r="A7" s="52" t="s">
        <v>50</v>
      </c>
      <c r="B7" s="2"/>
    </row>
    <row r="8" spans="1:11" x14ac:dyDescent="0.25">
      <c r="A8" s="105" t="s">
        <v>131</v>
      </c>
      <c r="B8" s="105"/>
      <c r="C8" s="105"/>
      <c r="D8" s="105"/>
      <c r="E8" s="105"/>
      <c r="F8" s="52" t="s">
        <v>234</v>
      </c>
      <c r="G8" s="1"/>
    </row>
    <row r="9" spans="1:11" x14ac:dyDescent="0.25">
      <c r="F9" s="1"/>
      <c r="G9" s="1"/>
      <c r="H9" s="1" t="s">
        <v>49</v>
      </c>
    </row>
    <row r="10" spans="1:11" x14ac:dyDescent="0.25">
      <c r="F10" s="1"/>
      <c r="G10" s="1"/>
      <c r="H10" s="1"/>
    </row>
    <row r="11" spans="1:11" ht="105" x14ac:dyDescent="0.25">
      <c r="A11" s="37" t="s">
        <v>90</v>
      </c>
      <c r="B11" s="37"/>
      <c r="C11" s="9" t="s">
        <v>91</v>
      </c>
      <c r="D11" s="9" t="s">
        <v>92</v>
      </c>
      <c r="E11" s="9" t="s">
        <v>93</v>
      </c>
      <c r="F11" s="9" t="s">
        <v>51</v>
      </c>
      <c r="G11" s="9" t="s">
        <v>94</v>
      </c>
      <c r="H11" s="9" t="s">
        <v>95</v>
      </c>
      <c r="I11" s="9" t="s">
        <v>96</v>
      </c>
      <c r="J11" s="9" t="s">
        <v>97</v>
      </c>
      <c r="K11" s="9" t="s">
        <v>98</v>
      </c>
    </row>
    <row r="12" spans="1:11" x14ac:dyDescent="0.25">
      <c r="A12" s="106" t="s">
        <v>118</v>
      </c>
      <c r="B12" s="35" t="s">
        <v>99</v>
      </c>
      <c r="C12" s="32" t="s">
        <v>100</v>
      </c>
      <c r="D12" s="10"/>
      <c r="E12" s="10"/>
      <c r="F12" s="10"/>
      <c r="G12" s="4"/>
      <c r="H12" s="4"/>
      <c r="I12" s="16"/>
      <c r="J12" s="16"/>
      <c r="K12" s="16"/>
    </row>
    <row r="13" spans="1:11" x14ac:dyDescent="0.25">
      <c r="A13" s="107"/>
      <c r="B13" s="35" t="s">
        <v>112</v>
      </c>
      <c r="C13" s="32" t="s">
        <v>101</v>
      </c>
      <c r="D13" s="10"/>
      <c r="E13" s="10"/>
      <c r="F13" s="10"/>
      <c r="G13" s="10"/>
      <c r="H13" s="10"/>
      <c r="I13" s="16"/>
      <c r="J13" s="16"/>
      <c r="K13" s="16"/>
    </row>
    <row r="14" spans="1:11" x14ac:dyDescent="0.25">
      <c r="A14" s="107"/>
      <c r="B14" s="35" t="s">
        <v>113</v>
      </c>
      <c r="C14" s="32" t="s">
        <v>102</v>
      </c>
      <c r="D14" s="10">
        <v>266</v>
      </c>
      <c r="E14" s="10">
        <v>222</v>
      </c>
      <c r="F14" s="10">
        <v>44</v>
      </c>
      <c r="G14" s="10"/>
      <c r="H14" s="10"/>
      <c r="I14" s="16"/>
      <c r="J14" s="16"/>
      <c r="K14" s="16">
        <v>44</v>
      </c>
    </row>
    <row r="15" spans="1:11" x14ac:dyDescent="0.25">
      <c r="A15" s="107"/>
      <c r="B15" s="35" t="s">
        <v>114</v>
      </c>
      <c r="C15" s="32" t="s">
        <v>103</v>
      </c>
      <c r="D15" s="4"/>
      <c r="E15" s="4"/>
      <c r="F15" s="4"/>
      <c r="G15" s="4"/>
      <c r="H15" s="4"/>
      <c r="I15" s="16"/>
      <c r="J15" s="16"/>
      <c r="K15" s="16"/>
    </row>
    <row r="16" spans="1:11" ht="24.75" x14ac:dyDescent="0.25">
      <c r="A16" s="107"/>
      <c r="B16" s="35" t="s">
        <v>115</v>
      </c>
      <c r="C16" s="32" t="s">
        <v>104</v>
      </c>
      <c r="D16" s="4"/>
      <c r="E16" s="4"/>
      <c r="F16" s="4"/>
      <c r="G16" s="4"/>
      <c r="H16" s="4"/>
      <c r="I16" s="16"/>
      <c r="J16" s="16"/>
      <c r="K16" s="16"/>
    </row>
    <row r="17" spans="1:11" ht="24.75" x14ac:dyDescent="0.25">
      <c r="A17" s="107"/>
      <c r="B17" s="35" t="s">
        <v>116</v>
      </c>
      <c r="C17" s="32" t="s">
        <v>105</v>
      </c>
      <c r="D17" s="4"/>
      <c r="E17" s="4"/>
      <c r="F17" s="4"/>
      <c r="G17" s="4"/>
      <c r="H17" s="4"/>
      <c r="I17" s="16"/>
      <c r="J17" s="16"/>
      <c r="K17" s="16"/>
    </row>
    <row r="18" spans="1:11" ht="24.75" x14ac:dyDescent="0.25">
      <c r="A18" s="107"/>
      <c r="B18" s="35" t="s">
        <v>117</v>
      </c>
      <c r="C18" s="32" t="s">
        <v>106</v>
      </c>
      <c r="D18" s="4"/>
      <c r="E18" s="4"/>
      <c r="F18" s="4"/>
      <c r="G18" s="4"/>
      <c r="H18" s="4"/>
      <c r="I18" s="16"/>
      <c r="J18" s="16"/>
      <c r="K18" s="16"/>
    </row>
    <row r="19" spans="1:11" ht="24.75" x14ac:dyDescent="0.25">
      <c r="A19" s="107"/>
      <c r="B19" s="36">
        <v>1.8</v>
      </c>
      <c r="C19" s="33" t="s">
        <v>107</v>
      </c>
      <c r="D19" s="16"/>
      <c r="E19" s="16"/>
      <c r="F19" s="16"/>
      <c r="G19" s="16"/>
      <c r="H19" s="16"/>
      <c r="I19" s="16"/>
      <c r="J19" s="16"/>
      <c r="K19" s="16"/>
    </row>
    <row r="20" spans="1:11" ht="24.75" x14ac:dyDescent="0.25">
      <c r="A20" s="107"/>
      <c r="B20" s="36">
        <v>1.9</v>
      </c>
      <c r="C20" s="33" t="s">
        <v>108</v>
      </c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07"/>
      <c r="B21" s="36">
        <v>1.1000000000000001</v>
      </c>
      <c r="C21" s="33" t="s">
        <v>109</v>
      </c>
      <c r="D21" s="16">
        <v>44</v>
      </c>
      <c r="E21" s="16">
        <v>35</v>
      </c>
      <c r="F21" s="10">
        <v>9</v>
      </c>
      <c r="G21" s="16"/>
      <c r="H21" s="16"/>
      <c r="I21" s="16">
        <v>2</v>
      </c>
      <c r="J21" s="16"/>
      <c r="K21" s="16">
        <v>7</v>
      </c>
    </row>
    <row r="22" spans="1:11" x14ac:dyDescent="0.25">
      <c r="A22" s="107"/>
      <c r="B22" s="36">
        <v>1.1100000000000001</v>
      </c>
      <c r="C22" s="33" t="s">
        <v>110</v>
      </c>
      <c r="D22" s="16"/>
      <c r="E22" s="16"/>
      <c r="F22" s="16"/>
      <c r="G22" s="16"/>
      <c r="H22" s="16"/>
      <c r="I22" s="16"/>
      <c r="J22" s="16"/>
      <c r="K22" s="16"/>
    </row>
    <row r="23" spans="1:11" x14ac:dyDescent="0.25">
      <c r="A23" s="108"/>
      <c r="B23" s="109" t="s">
        <v>111</v>
      </c>
      <c r="C23" s="110"/>
      <c r="D23" s="67">
        <v>310</v>
      </c>
      <c r="E23" s="67">
        <v>257</v>
      </c>
      <c r="F23" s="16"/>
      <c r="G23" s="16"/>
      <c r="H23" s="16"/>
      <c r="I23" s="16"/>
      <c r="J23" s="16"/>
      <c r="K23" s="16"/>
    </row>
    <row r="24" spans="1:11" ht="20.25" customHeight="1" x14ac:dyDescent="0.25">
      <c r="A24" s="111" t="s">
        <v>122</v>
      </c>
      <c r="B24" s="16">
        <v>2.1</v>
      </c>
      <c r="C24" s="34" t="s">
        <v>119</v>
      </c>
      <c r="D24" s="16"/>
      <c r="E24" s="16"/>
      <c r="F24" s="16"/>
      <c r="G24" s="16"/>
      <c r="H24" s="16"/>
      <c r="I24" s="16"/>
      <c r="J24" s="16"/>
      <c r="K24" s="16"/>
    </row>
    <row r="25" spans="1:11" ht="20.25" customHeight="1" x14ac:dyDescent="0.25">
      <c r="A25" s="112"/>
      <c r="B25" s="16">
        <v>2.2000000000000002</v>
      </c>
      <c r="C25" s="34" t="s">
        <v>120</v>
      </c>
      <c r="D25" s="16"/>
      <c r="E25" s="16"/>
      <c r="F25" s="16"/>
      <c r="G25" s="16"/>
      <c r="H25" s="16"/>
      <c r="I25" s="16"/>
      <c r="J25" s="16"/>
      <c r="K25" s="16"/>
    </row>
    <row r="26" spans="1:11" ht="20.25" customHeight="1" x14ac:dyDescent="0.25">
      <c r="A26" s="113"/>
      <c r="B26" s="16">
        <v>2.2999999999999998</v>
      </c>
      <c r="C26" s="34" t="s">
        <v>121</v>
      </c>
      <c r="D26" s="16"/>
      <c r="E26" s="16"/>
      <c r="F26" s="16"/>
      <c r="G26" s="16"/>
      <c r="H26" s="16"/>
      <c r="I26" s="16"/>
      <c r="J26" s="16"/>
      <c r="K26" s="16"/>
    </row>
    <row r="27" spans="1:11" x14ac:dyDescent="0.25">
      <c r="A27" s="16"/>
      <c r="B27" s="109" t="s">
        <v>111</v>
      </c>
      <c r="C27" s="110"/>
      <c r="D27" s="40">
        <v>310</v>
      </c>
      <c r="E27" s="40">
        <v>257</v>
      </c>
      <c r="F27" s="40"/>
      <c r="G27" s="16"/>
      <c r="H27" s="16"/>
      <c r="I27" s="16"/>
      <c r="J27" s="16"/>
      <c r="K27" s="16"/>
    </row>
  </sheetData>
  <mergeCells count="5">
    <mergeCell ref="A8:E8"/>
    <mergeCell ref="A12:A23"/>
    <mergeCell ref="B23:C23"/>
    <mergeCell ref="A24:A26"/>
    <mergeCell ref="B27:C27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I14" sqref="I14"/>
    </sheetView>
  </sheetViews>
  <sheetFormatPr defaultRowHeight="15" x14ac:dyDescent="0.25"/>
  <cols>
    <col min="2" max="2" width="19.7109375" customWidth="1"/>
    <col min="3" max="5" width="16.85546875" style="46" customWidth="1"/>
    <col min="6" max="6" width="18.7109375" style="46" customWidth="1"/>
  </cols>
  <sheetData>
    <row r="2" spans="1:6" x14ac:dyDescent="0.25">
      <c r="A2" s="45" t="s">
        <v>133</v>
      </c>
    </row>
    <row r="4" spans="1:6" x14ac:dyDescent="0.25">
      <c r="A4" t="s">
        <v>50</v>
      </c>
    </row>
    <row r="5" spans="1:6" x14ac:dyDescent="0.25">
      <c r="A5" t="s">
        <v>144</v>
      </c>
    </row>
    <row r="7" spans="1:6" x14ac:dyDescent="0.25">
      <c r="A7" s="114" t="s">
        <v>134</v>
      </c>
      <c r="B7" s="114" t="s">
        <v>135</v>
      </c>
      <c r="C7" s="114" t="s">
        <v>17</v>
      </c>
      <c r="D7" s="114"/>
      <c r="E7" s="114" t="s">
        <v>136</v>
      </c>
      <c r="F7" s="114" t="s">
        <v>51</v>
      </c>
    </row>
    <row r="8" spans="1:6" ht="30" x14ac:dyDescent="0.25">
      <c r="A8" s="114"/>
      <c r="B8" s="114"/>
      <c r="C8" s="47" t="s">
        <v>18</v>
      </c>
      <c r="D8" s="47" t="s">
        <v>137</v>
      </c>
      <c r="E8" s="114"/>
      <c r="F8" s="114"/>
    </row>
    <row r="9" spans="1:6" x14ac:dyDescent="0.25">
      <c r="A9" s="48">
        <v>1</v>
      </c>
      <c r="B9" s="48" t="s">
        <v>138</v>
      </c>
      <c r="C9" s="49">
        <v>3400000000</v>
      </c>
      <c r="D9" s="49">
        <v>849999999</v>
      </c>
      <c r="E9" s="49">
        <v>631228200</v>
      </c>
      <c r="F9" s="51">
        <f>D9-E9</f>
        <v>218771799</v>
      </c>
    </row>
    <row r="10" spans="1:6" x14ac:dyDescent="0.25">
      <c r="A10" s="48">
        <v>1.1000000000000001</v>
      </c>
      <c r="B10" s="48" t="s">
        <v>139</v>
      </c>
      <c r="C10" s="50"/>
      <c r="D10" s="50"/>
      <c r="E10" s="50"/>
      <c r="F10" s="50"/>
    </row>
    <row r="11" spans="1:6" ht="30" x14ac:dyDescent="0.25">
      <c r="A11" s="48">
        <v>1.2</v>
      </c>
      <c r="B11" s="48" t="s">
        <v>140</v>
      </c>
      <c r="C11" s="49">
        <v>3400000000</v>
      </c>
      <c r="D11" s="49">
        <v>849999999</v>
      </c>
      <c r="E11" s="49">
        <v>631228200</v>
      </c>
      <c r="F11" s="51">
        <f>D11-E11</f>
        <v>218771799</v>
      </c>
    </row>
    <row r="12" spans="1:6" ht="30" x14ac:dyDescent="0.25">
      <c r="A12" s="48">
        <v>2</v>
      </c>
      <c r="B12" s="48" t="s">
        <v>141</v>
      </c>
      <c r="C12" s="50"/>
      <c r="D12" s="50"/>
      <c r="E12" s="50"/>
      <c r="F12" s="50"/>
    </row>
    <row r="13" spans="1:6" ht="30" x14ac:dyDescent="0.25">
      <c r="A13" s="48">
        <v>2.1</v>
      </c>
      <c r="B13" s="48" t="s">
        <v>142</v>
      </c>
      <c r="C13" s="50"/>
      <c r="D13" s="50"/>
      <c r="E13" s="50"/>
      <c r="F13" s="50"/>
    </row>
    <row r="14" spans="1:6" ht="30" x14ac:dyDescent="0.25">
      <c r="A14" s="48">
        <v>3</v>
      </c>
      <c r="B14" s="48" t="s">
        <v>143</v>
      </c>
      <c r="C14" s="50"/>
      <c r="D14" s="50"/>
      <c r="E14" s="50"/>
      <c r="F14" s="50"/>
    </row>
  </sheetData>
  <mergeCells count="5">
    <mergeCell ref="A7:A8"/>
    <mergeCell ref="B7:B8"/>
    <mergeCell ref="C7:D7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</vt:lpstr>
      <vt:lpstr>2</vt:lpstr>
      <vt:lpstr>4</vt:lpstr>
      <vt:lpstr>5</vt:lpstr>
      <vt:lpstr>6</vt:lpstr>
      <vt:lpstr>7</vt:lpstr>
      <vt:lpstr>Төвөлрүүлэх орлого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Dell</cp:lastModifiedBy>
  <cp:lastPrinted>2017-04-04T03:37:53Z</cp:lastPrinted>
  <dcterms:created xsi:type="dcterms:W3CDTF">2015-11-02T08:20:31Z</dcterms:created>
  <dcterms:modified xsi:type="dcterms:W3CDTF">2017-04-10T06:55:49Z</dcterms:modified>
</cp:coreProperties>
</file>